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 tabRatio="717"/>
  </bookViews>
  <sheets>
    <sheet name="Данные" sheetId="11" r:id="rId1"/>
    <sheet name="Результат по группе" sheetId="12" r:id="rId2"/>
    <sheet name="Инд результаты ребенка 1" sheetId="13" r:id="rId3"/>
    <sheet name="2" sheetId="14" r:id="rId4"/>
    <sheet name="3" sheetId="15" r:id="rId5"/>
    <sheet name="4" sheetId="16" r:id="rId6"/>
    <sheet name="5" sheetId="17" r:id="rId7"/>
    <sheet name="6" sheetId="18" r:id="rId8"/>
    <sheet name="7" sheetId="19" r:id="rId9"/>
    <sheet name="8" sheetId="20" r:id="rId10"/>
    <sheet name="9" sheetId="21" r:id="rId11"/>
    <sheet name="10" sheetId="22" r:id="rId12"/>
    <sheet name="11" sheetId="23" r:id="rId13"/>
    <sheet name="12" sheetId="24" r:id="rId14"/>
    <sheet name="13" sheetId="25" r:id="rId15"/>
    <sheet name="14" sheetId="26" r:id="rId16"/>
    <sheet name="15" sheetId="27" r:id="rId17"/>
    <sheet name="16" sheetId="28" r:id="rId18"/>
    <sheet name="17" sheetId="29" r:id="rId19"/>
    <sheet name="18" sheetId="30" r:id="rId20"/>
    <sheet name="19" sheetId="31" r:id="rId21"/>
    <sheet name="20" sheetId="32" r:id="rId22"/>
    <sheet name="21" sheetId="33" r:id="rId23"/>
    <sheet name="22" sheetId="34" r:id="rId24"/>
    <sheet name="23" sheetId="35" r:id="rId25"/>
    <sheet name="24" sheetId="36" r:id="rId26"/>
    <sheet name="25" sheetId="37" r:id="rId27"/>
    <sheet name="26" sheetId="38" r:id="rId28"/>
  </sheets>
  <externalReferences>
    <externalReference r:id="rId29"/>
  </externalReferences>
  <definedNames>
    <definedName name="_GoBack" localSheetId="0">Данные!$AH$131</definedName>
  </definedNames>
  <calcPr calcId="162913"/>
</workbook>
</file>

<file path=xl/calcChain.xml><?xml version="1.0" encoding="utf-8"?>
<calcChain xmlns="http://schemas.openxmlformats.org/spreadsheetml/2006/main">
  <c r="C137" i="11" l="1"/>
  <c r="D137" i="11"/>
  <c r="E137" i="11"/>
  <c r="F137" i="11"/>
  <c r="G137" i="11"/>
  <c r="H137" i="11"/>
  <c r="I137" i="11"/>
  <c r="J137" i="11"/>
  <c r="K137" i="11"/>
  <c r="L137" i="11"/>
  <c r="N137" i="11"/>
  <c r="P137" i="11"/>
  <c r="R137" i="11"/>
  <c r="S137" i="11"/>
  <c r="T137" i="11"/>
  <c r="U137" i="11"/>
  <c r="V137" i="11"/>
  <c r="W137" i="11"/>
  <c r="X137" i="11"/>
  <c r="Z137" i="11"/>
  <c r="AA137" i="11"/>
  <c r="AB137" i="11"/>
  <c r="AD137" i="11"/>
  <c r="AF137" i="11"/>
  <c r="AG137" i="11"/>
  <c r="AH137" i="11"/>
  <c r="AI137" i="11"/>
  <c r="AJ137" i="11"/>
  <c r="AK137" i="11"/>
  <c r="AL137" i="11"/>
  <c r="AM137" i="11"/>
  <c r="AN137" i="11"/>
  <c r="AO137" i="11"/>
  <c r="AP137" i="11"/>
  <c r="AQ137" i="11"/>
  <c r="AR137" i="11"/>
  <c r="AS137" i="11"/>
  <c r="AT137" i="11"/>
  <c r="AU137" i="11"/>
  <c r="AV137" i="11"/>
  <c r="AW137" i="11"/>
  <c r="AX137" i="11"/>
  <c r="AY137" i="11"/>
  <c r="AZ137" i="11"/>
  <c r="BA137" i="11"/>
  <c r="BB137" i="11"/>
  <c r="BC137" i="11"/>
  <c r="BD137" i="11"/>
  <c r="BE137" i="11"/>
  <c r="BF137" i="11"/>
  <c r="BG137" i="11"/>
  <c r="BH137" i="11"/>
  <c r="BI137" i="11"/>
  <c r="BJ137" i="11"/>
  <c r="BK137" i="11"/>
  <c r="BL137" i="11"/>
  <c r="BM137" i="11"/>
  <c r="BN137" i="11"/>
  <c r="BO137" i="11"/>
  <c r="BP137" i="11"/>
  <c r="BQ137" i="11"/>
  <c r="BR137" i="11"/>
  <c r="BS137" i="11"/>
  <c r="BT137" i="11"/>
  <c r="BU137" i="11"/>
  <c r="BV137" i="11"/>
  <c r="BW137" i="11"/>
  <c r="BX137" i="11"/>
  <c r="BY137" i="11"/>
  <c r="BZ137" i="11"/>
  <c r="CA137" i="11"/>
  <c r="CB137" i="11"/>
  <c r="CC137" i="11"/>
  <c r="CD137" i="11"/>
  <c r="CE137" i="11"/>
  <c r="B137" i="11"/>
  <c r="C114" i="11"/>
  <c r="D114" i="11"/>
  <c r="F114" i="11"/>
  <c r="H114" i="11"/>
  <c r="J114" i="11"/>
  <c r="K114" i="11"/>
  <c r="L114" i="11"/>
  <c r="N114" i="11"/>
  <c r="P114" i="11"/>
  <c r="Q114" i="11"/>
  <c r="R114" i="11"/>
  <c r="S114" i="11"/>
  <c r="T114" i="11"/>
  <c r="U114" i="11"/>
  <c r="V114" i="11"/>
  <c r="W114" i="11"/>
  <c r="X114" i="11"/>
  <c r="Y114" i="11"/>
  <c r="Z114" i="11"/>
  <c r="AA114" i="11"/>
  <c r="AB114" i="11"/>
  <c r="AD114" i="11"/>
  <c r="AE114" i="11"/>
  <c r="AF114" i="11"/>
  <c r="AG114" i="11"/>
  <c r="AH114" i="11"/>
  <c r="AI114" i="11"/>
  <c r="AJ114" i="11"/>
  <c r="AK114" i="11"/>
  <c r="AL114" i="11"/>
  <c r="AM114" i="11"/>
  <c r="AN114" i="11"/>
  <c r="AO114" i="11"/>
  <c r="AP114" i="11"/>
  <c r="AQ114" i="11"/>
  <c r="AR114" i="11"/>
  <c r="AS114" i="11"/>
  <c r="AT114" i="11"/>
  <c r="AU114" i="11"/>
  <c r="AV114" i="11"/>
  <c r="AW114" i="11"/>
  <c r="AX114" i="11"/>
  <c r="AY114" i="11"/>
  <c r="AZ114" i="11"/>
  <c r="BA114" i="11"/>
  <c r="BB114" i="11"/>
  <c r="BC114" i="11"/>
  <c r="BD114" i="11"/>
  <c r="BE114" i="11"/>
  <c r="BF114" i="11"/>
  <c r="BG114" i="11"/>
  <c r="BH114" i="11"/>
  <c r="BI114" i="11"/>
  <c r="BJ114" i="11"/>
  <c r="BK114" i="11"/>
  <c r="BL114" i="11"/>
  <c r="BM114" i="11"/>
  <c r="BN114" i="11"/>
  <c r="BO114" i="11"/>
  <c r="BP114" i="11"/>
  <c r="BQ114" i="11"/>
  <c r="BR114" i="11"/>
  <c r="BS114" i="11"/>
  <c r="BT114" i="11"/>
  <c r="BU114" i="11"/>
  <c r="BV114" i="11"/>
  <c r="BW114" i="11"/>
  <c r="BX114" i="11"/>
  <c r="BY114" i="11"/>
  <c r="BZ114" i="11"/>
  <c r="CA114" i="11"/>
  <c r="CB114" i="11"/>
  <c r="CC114" i="11"/>
  <c r="CD114" i="11"/>
  <c r="CE114" i="11"/>
  <c r="B114" i="11"/>
  <c r="C89" i="11"/>
  <c r="D89" i="11"/>
  <c r="F89" i="11"/>
  <c r="J89" i="11"/>
  <c r="K89" i="11"/>
  <c r="L89" i="11"/>
  <c r="P89" i="11"/>
  <c r="Q89" i="11"/>
  <c r="R89" i="11"/>
  <c r="S89" i="11"/>
  <c r="T89" i="11"/>
  <c r="U89" i="11"/>
  <c r="V89" i="11"/>
  <c r="W89" i="11"/>
  <c r="Z89" i="11"/>
  <c r="AA89" i="11"/>
  <c r="AB89" i="11"/>
  <c r="AD89" i="11"/>
  <c r="AE89" i="11"/>
  <c r="AF89" i="11"/>
  <c r="AG89" i="11"/>
  <c r="AH89" i="11"/>
  <c r="AI89" i="11"/>
  <c r="AJ89" i="11"/>
  <c r="AK89" i="11"/>
  <c r="AL89" i="11"/>
  <c r="AM89" i="11"/>
  <c r="AN89" i="11"/>
  <c r="AO89" i="11"/>
  <c r="AP89" i="11"/>
  <c r="AQ89" i="11"/>
  <c r="AR89" i="11"/>
  <c r="AS89" i="11"/>
  <c r="AT89" i="11"/>
  <c r="AU89" i="11"/>
  <c r="AV89" i="11"/>
  <c r="AW89" i="11"/>
  <c r="AX89" i="11"/>
  <c r="AY89" i="11"/>
  <c r="AZ89" i="11"/>
  <c r="BA89" i="11"/>
  <c r="BB89" i="11"/>
  <c r="BC89" i="11"/>
  <c r="BD89" i="11"/>
  <c r="BE89" i="11"/>
  <c r="BF89" i="11"/>
  <c r="BG89" i="11"/>
  <c r="BH89" i="11"/>
  <c r="BI89" i="11"/>
  <c r="BJ89" i="11"/>
  <c r="BK89" i="11"/>
  <c r="BL89" i="11"/>
  <c r="BM89" i="11"/>
  <c r="BN89" i="11"/>
  <c r="BO89" i="11"/>
  <c r="BP89" i="11"/>
  <c r="BQ89" i="11"/>
  <c r="BR89" i="11"/>
  <c r="BS89" i="11"/>
  <c r="BT89" i="11"/>
  <c r="BU89" i="11"/>
  <c r="BV89" i="11"/>
  <c r="BW89" i="11"/>
  <c r="BX89" i="11"/>
  <c r="BY89" i="11"/>
  <c r="BZ89" i="11"/>
  <c r="CA89" i="11"/>
  <c r="CB89" i="11"/>
  <c r="CC89" i="11"/>
  <c r="CD89" i="11"/>
  <c r="CE89" i="11"/>
  <c r="B89" i="11"/>
  <c r="C68" i="11"/>
  <c r="D68" i="11"/>
  <c r="F68" i="11"/>
  <c r="H68" i="11"/>
  <c r="J68" i="11"/>
  <c r="K68" i="11"/>
  <c r="L68" i="11"/>
  <c r="N68" i="11"/>
  <c r="P68" i="11"/>
  <c r="R68" i="11"/>
  <c r="S68" i="11"/>
  <c r="T68" i="11"/>
  <c r="U68" i="11"/>
  <c r="V68" i="11"/>
  <c r="W68" i="11"/>
  <c r="Z68" i="11"/>
  <c r="AA68" i="11"/>
  <c r="AB68" i="11"/>
  <c r="AC68" i="11"/>
  <c r="AD68" i="11"/>
  <c r="AE68" i="11"/>
  <c r="B68" i="11"/>
  <c r="AE87" i="11" l="1"/>
  <c r="CG86" i="11"/>
  <c r="AC87" i="11"/>
  <c r="AC89" i="11" s="1"/>
  <c r="AA87" i="11"/>
  <c r="Y87" i="11"/>
  <c r="Y89" i="11" s="1"/>
  <c r="W87" i="11"/>
  <c r="U87" i="11"/>
  <c r="S87" i="11"/>
  <c r="Q87" i="11"/>
  <c r="O87" i="11"/>
  <c r="O89" i="11" s="1"/>
  <c r="M87" i="11"/>
  <c r="M89" i="11" s="1"/>
  <c r="K87" i="11"/>
  <c r="I87" i="11"/>
  <c r="I89" i="11" s="1"/>
  <c r="G87" i="11"/>
  <c r="G89" i="11" s="1"/>
  <c r="E87" i="11"/>
  <c r="E89" i="11" s="1"/>
  <c r="C87" i="11"/>
  <c r="CG85" i="11"/>
  <c r="AE135" i="11" l="1"/>
  <c r="AE137" i="11" s="1"/>
  <c r="CG134" i="11"/>
  <c r="AC135" i="11"/>
  <c r="AC137" i="11" s="1"/>
  <c r="AA135" i="11"/>
  <c r="Y135" i="11"/>
  <c r="Y137" i="11" s="1"/>
  <c r="W135" i="11"/>
  <c r="U135" i="11"/>
  <c r="S135" i="11"/>
  <c r="Q135" i="11"/>
  <c r="Q137" i="11" s="1"/>
  <c r="O135" i="11"/>
  <c r="O137" i="11" s="1"/>
  <c r="M135" i="11"/>
  <c r="M137" i="11" s="1"/>
  <c r="K135" i="11"/>
  <c r="I135" i="11"/>
  <c r="G135" i="11"/>
  <c r="E135" i="11"/>
  <c r="C135" i="11"/>
  <c r="CG133" i="11"/>
  <c r="CG132" i="11"/>
  <c r="CG64" i="11"/>
  <c r="CG63" i="11"/>
  <c r="CG62" i="11"/>
  <c r="CG61" i="11"/>
  <c r="CG60" i="11"/>
  <c r="CG59" i="11"/>
  <c r="CG49" i="11"/>
  <c r="CG20" i="11" l="1"/>
  <c r="CG19" i="11"/>
  <c r="CG18" i="11"/>
  <c r="CG17" i="11"/>
  <c r="CG16" i="11"/>
  <c r="B28" i="11" l="1"/>
  <c r="B30" i="11" s="1"/>
  <c r="C28" i="11"/>
  <c r="C30" i="11" s="1"/>
  <c r="D28" i="11"/>
  <c r="E28" i="11"/>
  <c r="F28" i="11"/>
  <c r="F30" i="11" s="1"/>
  <c r="G28" i="11"/>
  <c r="G30" i="11" s="1"/>
  <c r="H28" i="11"/>
  <c r="I28" i="11"/>
  <c r="J28" i="11"/>
  <c r="K28" i="11"/>
  <c r="K30" i="11" s="1"/>
  <c r="L28" i="11"/>
  <c r="L30" i="11" s="1"/>
  <c r="M28" i="11"/>
  <c r="N28" i="11"/>
  <c r="O28" i="11"/>
  <c r="P28" i="11"/>
  <c r="Q28" i="11"/>
  <c r="R28" i="11"/>
  <c r="S28" i="11"/>
  <c r="T28" i="11"/>
  <c r="U28" i="11"/>
  <c r="U30" i="11" s="1"/>
  <c r="V28" i="11"/>
  <c r="W28" i="11"/>
  <c r="X28" i="11"/>
  <c r="Y28" i="11"/>
  <c r="Z28" i="11"/>
  <c r="Z30" i="11" s="1"/>
  <c r="AA28" i="11"/>
  <c r="AB28" i="11"/>
  <c r="AC28" i="11"/>
  <c r="AD28" i="11"/>
  <c r="AE28" i="11"/>
  <c r="AF28" i="11"/>
  <c r="AF30" i="11" s="1"/>
  <c r="AG28" i="11"/>
  <c r="AG30" i="11" s="1"/>
  <c r="AH28" i="11"/>
  <c r="AH29" i="11" s="1"/>
  <c r="AI28" i="11"/>
  <c r="AI29" i="11" s="1"/>
  <c r="AJ28" i="11"/>
  <c r="AJ29" i="11" s="1"/>
  <c r="AK28" i="11"/>
  <c r="AK30" i="11" s="1"/>
  <c r="AK29" i="11"/>
  <c r="B66" i="11"/>
  <c r="C66" i="11"/>
  <c r="D66" i="11"/>
  <c r="E66" i="11"/>
  <c r="F66" i="11"/>
  <c r="F67" i="11" s="1"/>
  <c r="G66" i="11"/>
  <c r="G68" i="11" s="1"/>
  <c r="H66" i="11"/>
  <c r="I66" i="11"/>
  <c r="J66" i="11"/>
  <c r="K66" i="11"/>
  <c r="L66" i="11"/>
  <c r="L67" i="11" s="1"/>
  <c r="M66" i="11"/>
  <c r="M68" i="11" s="1"/>
  <c r="N66" i="11"/>
  <c r="O66" i="11"/>
  <c r="P66" i="11"/>
  <c r="P67" i="11" s="1"/>
  <c r="Q66" i="11"/>
  <c r="R66" i="11"/>
  <c r="S66" i="11"/>
  <c r="S67" i="11" s="1"/>
  <c r="T66" i="11"/>
  <c r="U66" i="11"/>
  <c r="V66" i="11"/>
  <c r="V67" i="11" s="1"/>
  <c r="W66" i="11"/>
  <c r="W67" i="11" s="1"/>
  <c r="X66" i="11"/>
  <c r="Y66" i="11"/>
  <c r="Z66" i="11"/>
  <c r="Z67" i="11" s="1"/>
  <c r="AA66" i="11"/>
  <c r="AB66" i="11"/>
  <c r="AB67" i="11" s="1"/>
  <c r="AC66" i="11"/>
  <c r="AD66" i="11"/>
  <c r="AE66" i="11"/>
  <c r="AE67" i="11" s="1"/>
  <c r="AF66" i="11"/>
  <c r="AF68" i="11" s="1"/>
  <c r="AG66" i="11"/>
  <c r="AG67" i="11" s="1"/>
  <c r="AH66" i="11"/>
  <c r="AH67" i="11" s="1"/>
  <c r="AI66" i="11"/>
  <c r="AI68" i="11" s="1"/>
  <c r="AJ66" i="11"/>
  <c r="AJ67" i="11" s="1"/>
  <c r="AK66" i="11"/>
  <c r="AK67" i="11"/>
  <c r="AK68" i="11"/>
  <c r="V29" i="11" l="1"/>
  <c r="V30" i="11"/>
  <c r="J29" i="11"/>
  <c r="J30" i="11"/>
  <c r="I29" i="11"/>
  <c r="I30" i="11"/>
  <c r="AD29" i="11"/>
  <c r="AD30" i="11"/>
  <c r="R29" i="11"/>
  <c r="R30" i="11"/>
  <c r="N29" i="11"/>
  <c r="N30" i="11"/>
  <c r="AB29" i="11"/>
  <c r="AB30" i="11"/>
  <c r="X29" i="11"/>
  <c r="X30" i="11"/>
  <c r="P29" i="11"/>
  <c r="P30" i="11"/>
  <c r="AA29" i="11"/>
  <c r="AA30" i="11"/>
  <c r="W29" i="11"/>
  <c r="W30" i="11"/>
  <c r="X67" i="11"/>
  <c r="X68" i="11"/>
  <c r="Z26" i="12" s="1"/>
  <c r="Y67" i="11"/>
  <c r="Y68" i="11"/>
  <c r="C67" i="24" s="1"/>
  <c r="AE29" i="11"/>
  <c r="AE30" i="11"/>
  <c r="AC29" i="11"/>
  <c r="AC30" i="11"/>
  <c r="Y29" i="11"/>
  <c r="Y30" i="11"/>
  <c r="T29" i="11"/>
  <c r="T30" i="11"/>
  <c r="S29" i="11"/>
  <c r="S30" i="11"/>
  <c r="H29" i="11"/>
  <c r="H30" i="11"/>
  <c r="I67" i="11"/>
  <c r="I68" i="11"/>
  <c r="C67" i="16" s="1"/>
  <c r="Q67" i="11"/>
  <c r="Q68" i="11"/>
  <c r="O67" i="11"/>
  <c r="O68" i="11"/>
  <c r="Q27" i="12" s="1"/>
  <c r="Q29" i="11"/>
  <c r="Q30" i="11"/>
  <c r="O29" i="11"/>
  <c r="O30" i="11"/>
  <c r="M29" i="11"/>
  <c r="M30" i="11"/>
  <c r="D29" i="11"/>
  <c r="D30" i="11"/>
  <c r="E29" i="11"/>
  <c r="E30" i="11"/>
  <c r="E67" i="11"/>
  <c r="E68" i="11"/>
  <c r="AD67" i="11"/>
  <c r="B66" i="27" s="1"/>
  <c r="G9" i="27" s="1"/>
  <c r="R67" i="11"/>
  <c r="B66" i="21" s="1"/>
  <c r="G9" i="21" s="1"/>
  <c r="B67" i="18"/>
  <c r="H9" i="18" s="1"/>
  <c r="H67" i="11"/>
  <c r="B66" i="16" s="1"/>
  <c r="G9" i="16" s="1"/>
  <c r="D67" i="11"/>
  <c r="B66" i="14" s="1"/>
  <c r="G9" i="14" s="1"/>
  <c r="B67" i="26"/>
  <c r="H9" i="26" s="1"/>
  <c r="B67" i="20"/>
  <c r="H9" i="20" s="1"/>
  <c r="B67" i="11"/>
  <c r="B66" i="13" s="1"/>
  <c r="G9" i="13" s="1"/>
  <c r="AC67" i="11"/>
  <c r="C66" i="26" s="1"/>
  <c r="I9" i="26" s="1"/>
  <c r="X26" i="12"/>
  <c r="T67" i="11"/>
  <c r="B66" i="22" s="1"/>
  <c r="G9" i="22" s="1"/>
  <c r="N67" i="11"/>
  <c r="B66" i="19" s="1"/>
  <c r="G9" i="19" s="1"/>
  <c r="J67" i="11"/>
  <c r="B66" i="17" s="1"/>
  <c r="G9" i="17" s="1"/>
  <c r="C67" i="14"/>
  <c r="B67" i="25"/>
  <c r="H9" i="25" s="1"/>
  <c r="M67" i="11"/>
  <c r="C66" i="18" s="1"/>
  <c r="I9" i="18" s="1"/>
  <c r="C67" i="11"/>
  <c r="C66" i="13" s="1"/>
  <c r="I9" i="13" s="1"/>
  <c r="AG27" i="12"/>
  <c r="AA67" i="11"/>
  <c r="C66" i="25" s="1"/>
  <c r="I9" i="25" s="1"/>
  <c r="C67" i="23"/>
  <c r="U67" i="11"/>
  <c r="C66" i="22" s="1"/>
  <c r="I9" i="22" s="1"/>
  <c r="C67" i="21"/>
  <c r="C67" i="20"/>
  <c r="K67" i="11"/>
  <c r="C66" i="17" s="1"/>
  <c r="I9" i="17" s="1"/>
  <c r="G67" i="11"/>
  <c r="C66" i="15" s="1"/>
  <c r="I9" i="15" s="1"/>
  <c r="H26" i="12"/>
  <c r="AJ68" i="11"/>
  <c r="AH68" i="11"/>
  <c r="AF67" i="11"/>
  <c r="B66" i="28" s="1"/>
  <c r="G9" i="28" s="1"/>
  <c r="AI67" i="11"/>
  <c r="C66" i="29" s="1"/>
  <c r="I9" i="29" s="1"/>
  <c r="AG68" i="11"/>
  <c r="B29" i="11"/>
  <c r="B28" i="13" s="1"/>
  <c r="G8" i="13" s="1"/>
  <c r="C29" i="11"/>
  <c r="Z29" i="11"/>
  <c r="AJ30" i="11"/>
  <c r="AI30" i="11"/>
  <c r="AH30" i="11"/>
  <c r="AG29" i="11"/>
  <c r="U29" i="11"/>
  <c r="L29" i="11"/>
  <c r="K29" i="11"/>
  <c r="G29" i="11"/>
  <c r="F29" i="11"/>
  <c r="AF29" i="11"/>
  <c r="B21" i="29"/>
  <c r="C21" i="29"/>
  <c r="B124" i="19"/>
  <c r="C124" i="19"/>
  <c r="B6" i="38"/>
  <c r="C6" i="38"/>
  <c r="B7" i="38"/>
  <c r="C7" i="38"/>
  <c r="B8" i="38"/>
  <c r="C8" i="38"/>
  <c r="B9" i="38"/>
  <c r="C9" i="38"/>
  <c r="B10" i="38"/>
  <c r="C10" i="38"/>
  <c r="B11" i="38"/>
  <c r="C11" i="38"/>
  <c r="B12" i="38"/>
  <c r="C12" i="38"/>
  <c r="B13" i="38"/>
  <c r="C13" i="38"/>
  <c r="B14" i="38"/>
  <c r="C14" i="38"/>
  <c r="B15" i="38"/>
  <c r="C15" i="38"/>
  <c r="B16" i="38"/>
  <c r="C16" i="38"/>
  <c r="B17" i="38"/>
  <c r="C17" i="38"/>
  <c r="B18" i="38"/>
  <c r="C18" i="38"/>
  <c r="B19" i="38"/>
  <c r="C19" i="38"/>
  <c r="B21" i="38"/>
  <c r="C21" i="38"/>
  <c r="B22" i="38"/>
  <c r="C22" i="38"/>
  <c r="B23" i="38"/>
  <c r="C23" i="38"/>
  <c r="B24" i="38"/>
  <c r="C24" i="38"/>
  <c r="B25" i="38"/>
  <c r="C25" i="38"/>
  <c r="B26" i="38"/>
  <c r="C26" i="38"/>
  <c r="B32" i="38"/>
  <c r="C32" i="38"/>
  <c r="B33" i="38"/>
  <c r="C33" i="38"/>
  <c r="B35" i="38"/>
  <c r="C35" i="38"/>
  <c r="B36" i="38"/>
  <c r="C36" i="38"/>
  <c r="B37" i="38"/>
  <c r="C37" i="38"/>
  <c r="B38" i="38"/>
  <c r="C38" i="38"/>
  <c r="B40" i="38"/>
  <c r="C40" i="38"/>
  <c r="B41" i="38"/>
  <c r="C41" i="38"/>
  <c r="B42" i="38"/>
  <c r="C42" i="38"/>
  <c r="B44" i="38"/>
  <c r="C44" i="38"/>
  <c r="B45" i="38"/>
  <c r="C45" i="38"/>
  <c r="B46" i="38"/>
  <c r="C46" i="38"/>
  <c r="B47" i="38"/>
  <c r="C47" i="38"/>
  <c r="B48" i="38"/>
  <c r="C48" i="38"/>
  <c r="B49" i="38"/>
  <c r="C49" i="38"/>
  <c r="B51" i="38"/>
  <c r="C51" i="38"/>
  <c r="B52" i="38"/>
  <c r="C52" i="38"/>
  <c r="B53" i="38"/>
  <c r="C53" i="38"/>
  <c r="B54" i="38"/>
  <c r="C54" i="38"/>
  <c r="B55" i="38"/>
  <c r="C55" i="38"/>
  <c r="B56" i="38"/>
  <c r="C56" i="38"/>
  <c r="B57" i="38"/>
  <c r="C57" i="38"/>
  <c r="B58" i="38"/>
  <c r="C58" i="38"/>
  <c r="B59" i="38"/>
  <c r="C59" i="38"/>
  <c r="B60" i="38"/>
  <c r="C60" i="38"/>
  <c r="B61" i="38"/>
  <c r="C61" i="38"/>
  <c r="B62" i="38"/>
  <c r="C62" i="38"/>
  <c r="B63" i="38"/>
  <c r="C63" i="38"/>
  <c r="B64" i="38"/>
  <c r="C64" i="38"/>
  <c r="B70" i="38"/>
  <c r="C70" i="38"/>
  <c r="B71" i="38"/>
  <c r="C71" i="38"/>
  <c r="B72" i="38"/>
  <c r="C72" i="38"/>
  <c r="B73" i="38"/>
  <c r="C73" i="38"/>
  <c r="B74" i="38"/>
  <c r="C74" i="38"/>
  <c r="B75" i="38"/>
  <c r="C75" i="38"/>
  <c r="B76" i="38"/>
  <c r="C76" i="38"/>
  <c r="B77" i="38"/>
  <c r="C77" i="38"/>
  <c r="B79" i="38"/>
  <c r="C79" i="38"/>
  <c r="B80" i="38"/>
  <c r="C80" i="38"/>
  <c r="B81" i="38"/>
  <c r="C81" i="38"/>
  <c r="B82" i="38"/>
  <c r="C82" i="38"/>
  <c r="B83" i="38"/>
  <c r="C83" i="38"/>
  <c r="B84" i="38"/>
  <c r="C84" i="38"/>
  <c r="B85" i="38"/>
  <c r="C85" i="38"/>
  <c r="B91" i="38"/>
  <c r="C91" i="38"/>
  <c r="B92" i="38"/>
  <c r="C92" i="38"/>
  <c r="B93" i="38"/>
  <c r="C93" i="38"/>
  <c r="B94" i="38"/>
  <c r="C94" i="38"/>
  <c r="B95" i="38"/>
  <c r="C95" i="38"/>
  <c r="B96" i="38"/>
  <c r="C96" i="38"/>
  <c r="B97" i="38"/>
  <c r="C97" i="38"/>
  <c r="B98" i="38"/>
  <c r="C98" i="38"/>
  <c r="B99" i="38"/>
  <c r="C99" i="38"/>
  <c r="B100" i="38"/>
  <c r="C100" i="38"/>
  <c r="B102" i="38"/>
  <c r="C102" i="38"/>
  <c r="B103" i="38"/>
  <c r="C103" i="38"/>
  <c r="B104" i="38"/>
  <c r="C104" i="38"/>
  <c r="B105" i="38"/>
  <c r="C105" i="38"/>
  <c r="B106" i="38"/>
  <c r="C106" i="38"/>
  <c r="B107" i="38"/>
  <c r="C107" i="38"/>
  <c r="B108" i="38"/>
  <c r="C108" i="38"/>
  <c r="B109" i="38"/>
  <c r="C109" i="38"/>
  <c r="B110" i="38"/>
  <c r="C110" i="38"/>
  <c r="B116" i="38"/>
  <c r="C116" i="38"/>
  <c r="B117" i="38"/>
  <c r="C117" i="38"/>
  <c r="B118" i="38"/>
  <c r="C118" i="38"/>
  <c r="B119" i="38"/>
  <c r="C119" i="38"/>
  <c r="B120" i="38"/>
  <c r="C120" i="38"/>
  <c r="B121" i="38"/>
  <c r="C121" i="38"/>
  <c r="B122" i="38"/>
  <c r="C122" i="38"/>
  <c r="B124" i="38"/>
  <c r="C124" i="38"/>
  <c r="B125" i="38"/>
  <c r="C125" i="38"/>
  <c r="B126" i="38"/>
  <c r="C126" i="38"/>
  <c r="B127" i="38"/>
  <c r="C127" i="38"/>
  <c r="B128" i="38"/>
  <c r="C128" i="38"/>
  <c r="B129" i="38"/>
  <c r="C129" i="38"/>
  <c r="B130" i="38"/>
  <c r="C130" i="38"/>
  <c r="B131" i="38"/>
  <c r="C131" i="38"/>
  <c r="B132" i="38"/>
  <c r="C132" i="38"/>
  <c r="B133" i="38"/>
  <c r="C133" i="38"/>
  <c r="C5" i="38"/>
  <c r="B5" i="38"/>
  <c r="B1" i="38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32" i="37"/>
  <c r="C32" i="37"/>
  <c r="B33" i="37"/>
  <c r="C33" i="37"/>
  <c r="B35" i="37"/>
  <c r="C35" i="37"/>
  <c r="B36" i="37"/>
  <c r="C36" i="37"/>
  <c r="B37" i="37"/>
  <c r="C37" i="37"/>
  <c r="B38" i="37"/>
  <c r="C38" i="37"/>
  <c r="B40" i="37"/>
  <c r="C40" i="37"/>
  <c r="B41" i="37"/>
  <c r="C41" i="37"/>
  <c r="B42" i="37"/>
  <c r="C42" i="37"/>
  <c r="B44" i="37"/>
  <c r="C44" i="37"/>
  <c r="B45" i="37"/>
  <c r="C45" i="37"/>
  <c r="B46" i="37"/>
  <c r="C46" i="37"/>
  <c r="B47" i="37"/>
  <c r="C47" i="37"/>
  <c r="B48" i="37"/>
  <c r="C48" i="37"/>
  <c r="B49" i="37"/>
  <c r="C49" i="37"/>
  <c r="B51" i="37"/>
  <c r="C51" i="37"/>
  <c r="B52" i="37"/>
  <c r="C52" i="37"/>
  <c r="B53" i="37"/>
  <c r="C53" i="37"/>
  <c r="B54" i="37"/>
  <c r="C54" i="37"/>
  <c r="B55" i="37"/>
  <c r="C55" i="37"/>
  <c r="B56" i="37"/>
  <c r="C56" i="37"/>
  <c r="B57" i="37"/>
  <c r="C57" i="37"/>
  <c r="B58" i="37"/>
  <c r="C58" i="37"/>
  <c r="B59" i="37"/>
  <c r="C59" i="37"/>
  <c r="B60" i="37"/>
  <c r="C60" i="37"/>
  <c r="B61" i="37"/>
  <c r="C61" i="37"/>
  <c r="B62" i="37"/>
  <c r="C62" i="37"/>
  <c r="B63" i="37"/>
  <c r="C63" i="37"/>
  <c r="B64" i="37"/>
  <c r="C64" i="37"/>
  <c r="B70" i="37"/>
  <c r="C70" i="37"/>
  <c r="B71" i="37"/>
  <c r="C71" i="37"/>
  <c r="B72" i="37"/>
  <c r="C72" i="37"/>
  <c r="B73" i="37"/>
  <c r="C73" i="37"/>
  <c r="B74" i="37"/>
  <c r="C74" i="37"/>
  <c r="B75" i="37"/>
  <c r="C75" i="37"/>
  <c r="B76" i="37"/>
  <c r="C76" i="37"/>
  <c r="B77" i="37"/>
  <c r="C77" i="37"/>
  <c r="B79" i="37"/>
  <c r="C79" i="37"/>
  <c r="B80" i="37"/>
  <c r="C80" i="37"/>
  <c r="B81" i="37"/>
  <c r="C81" i="37"/>
  <c r="B82" i="37"/>
  <c r="C82" i="37"/>
  <c r="B83" i="37"/>
  <c r="C83" i="37"/>
  <c r="B84" i="37"/>
  <c r="C84" i="37"/>
  <c r="B85" i="37"/>
  <c r="C85" i="37"/>
  <c r="B91" i="37"/>
  <c r="C91" i="37"/>
  <c r="B92" i="37"/>
  <c r="C92" i="37"/>
  <c r="B93" i="37"/>
  <c r="C93" i="37"/>
  <c r="B94" i="37"/>
  <c r="C94" i="37"/>
  <c r="B95" i="37"/>
  <c r="C95" i="37"/>
  <c r="B96" i="37"/>
  <c r="C96" i="37"/>
  <c r="B97" i="37"/>
  <c r="C97" i="37"/>
  <c r="B98" i="37"/>
  <c r="C98" i="37"/>
  <c r="B99" i="37"/>
  <c r="C99" i="37"/>
  <c r="B100" i="37"/>
  <c r="C100" i="37"/>
  <c r="B102" i="37"/>
  <c r="C102" i="37"/>
  <c r="B103" i="37"/>
  <c r="C103" i="37"/>
  <c r="B104" i="37"/>
  <c r="C104" i="37"/>
  <c r="B105" i="37"/>
  <c r="C105" i="37"/>
  <c r="B106" i="37"/>
  <c r="C106" i="37"/>
  <c r="B107" i="37"/>
  <c r="C107" i="37"/>
  <c r="B108" i="37"/>
  <c r="C108" i="37"/>
  <c r="B109" i="37"/>
  <c r="C109" i="37"/>
  <c r="B110" i="37"/>
  <c r="C110" i="37"/>
  <c r="B116" i="37"/>
  <c r="C116" i="37"/>
  <c r="B117" i="37"/>
  <c r="C117" i="37"/>
  <c r="B118" i="37"/>
  <c r="C118" i="37"/>
  <c r="B119" i="37"/>
  <c r="C119" i="37"/>
  <c r="B120" i="37"/>
  <c r="C120" i="37"/>
  <c r="B121" i="37"/>
  <c r="C121" i="37"/>
  <c r="B122" i="37"/>
  <c r="C122" i="37"/>
  <c r="B124" i="37"/>
  <c r="C124" i="37"/>
  <c r="B125" i="37"/>
  <c r="C125" i="37"/>
  <c r="B126" i="37"/>
  <c r="C126" i="37"/>
  <c r="B127" i="37"/>
  <c r="C127" i="37"/>
  <c r="B128" i="37"/>
  <c r="C128" i="37"/>
  <c r="B129" i="37"/>
  <c r="C129" i="37"/>
  <c r="B130" i="37"/>
  <c r="C130" i="37"/>
  <c r="B131" i="37"/>
  <c r="C131" i="37"/>
  <c r="B132" i="37"/>
  <c r="C132" i="37"/>
  <c r="B133" i="37"/>
  <c r="C133" i="37"/>
  <c r="C5" i="37"/>
  <c r="B5" i="37"/>
  <c r="B1" i="37"/>
  <c r="B6" i="36"/>
  <c r="C6" i="36"/>
  <c r="B7" i="36"/>
  <c r="C7" i="36"/>
  <c r="B8" i="36"/>
  <c r="C8" i="36"/>
  <c r="B9" i="36"/>
  <c r="C9" i="36"/>
  <c r="B10" i="36"/>
  <c r="C10" i="36"/>
  <c r="B11" i="36"/>
  <c r="C11" i="36"/>
  <c r="B12" i="36"/>
  <c r="C12" i="36"/>
  <c r="B13" i="36"/>
  <c r="C13" i="36"/>
  <c r="B14" i="36"/>
  <c r="C14" i="36"/>
  <c r="B15" i="36"/>
  <c r="C15" i="36"/>
  <c r="B16" i="36"/>
  <c r="C16" i="36"/>
  <c r="B17" i="36"/>
  <c r="C17" i="36"/>
  <c r="B18" i="36"/>
  <c r="C18" i="36"/>
  <c r="B19" i="36"/>
  <c r="C19" i="36"/>
  <c r="B21" i="36"/>
  <c r="C21" i="36"/>
  <c r="B22" i="36"/>
  <c r="C22" i="36"/>
  <c r="B23" i="36"/>
  <c r="C23" i="36"/>
  <c r="B24" i="36"/>
  <c r="C24" i="36"/>
  <c r="B25" i="36"/>
  <c r="C25" i="36"/>
  <c r="B26" i="36"/>
  <c r="C26" i="36"/>
  <c r="B32" i="36"/>
  <c r="C32" i="36"/>
  <c r="B33" i="36"/>
  <c r="C33" i="36"/>
  <c r="B35" i="36"/>
  <c r="C35" i="36"/>
  <c r="B36" i="36"/>
  <c r="C36" i="36"/>
  <c r="B37" i="36"/>
  <c r="C37" i="36"/>
  <c r="B38" i="36"/>
  <c r="C38" i="36"/>
  <c r="B40" i="36"/>
  <c r="C40" i="36"/>
  <c r="B41" i="36"/>
  <c r="C41" i="36"/>
  <c r="B42" i="36"/>
  <c r="C42" i="36"/>
  <c r="B44" i="36"/>
  <c r="C44" i="36"/>
  <c r="B45" i="36"/>
  <c r="C45" i="36"/>
  <c r="B46" i="36"/>
  <c r="C46" i="36"/>
  <c r="B47" i="36"/>
  <c r="C47" i="36"/>
  <c r="B48" i="36"/>
  <c r="C48" i="36"/>
  <c r="B49" i="36"/>
  <c r="C49" i="36"/>
  <c r="B51" i="36"/>
  <c r="C51" i="36"/>
  <c r="B52" i="36"/>
  <c r="C52" i="36"/>
  <c r="B53" i="36"/>
  <c r="C53" i="36"/>
  <c r="B54" i="36"/>
  <c r="C54" i="36"/>
  <c r="B55" i="36"/>
  <c r="C55" i="36"/>
  <c r="B56" i="36"/>
  <c r="C56" i="36"/>
  <c r="B57" i="36"/>
  <c r="C57" i="36"/>
  <c r="B58" i="36"/>
  <c r="C58" i="36"/>
  <c r="B59" i="36"/>
  <c r="C59" i="36"/>
  <c r="B60" i="36"/>
  <c r="C60" i="36"/>
  <c r="B61" i="36"/>
  <c r="C61" i="36"/>
  <c r="B62" i="36"/>
  <c r="C62" i="36"/>
  <c r="B63" i="36"/>
  <c r="C63" i="36"/>
  <c r="B64" i="36"/>
  <c r="C64" i="36"/>
  <c r="B70" i="36"/>
  <c r="C70" i="36"/>
  <c r="B71" i="36"/>
  <c r="C71" i="36"/>
  <c r="B72" i="36"/>
  <c r="C72" i="36"/>
  <c r="B73" i="36"/>
  <c r="C73" i="36"/>
  <c r="B74" i="36"/>
  <c r="C74" i="36"/>
  <c r="B75" i="36"/>
  <c r="C75" i="36"/>
  <c r="B76" i="36"/>
  <c r="C76" i="36"/>
  <c r="B77" i="36"/>
  <c r="C77" i="36"/>
  <c r="B79" i="36"/>
  <c r="C79" i="36"/>
  <c r="B80" i="36"/>
  <c r="C80" i="36"/>
  <c r="B81" i="36"/>
  <c r="C81" i="36"/>
  <c r="B82" i="36"/>
  <c r="C82" i="36"/>
  <c r="B83" i="36"/>
  <c r="C83" i="36"/>
  <c r="B84" i="36"/>
  <c r="C84" i="36"/>
  <c r="B85" i="36"/>
  <c r="C85" i="36"/>
  <c r="B91" i="36"/>
  <c r="C91" i="36"/>
  <c r="B92" i="36"/>
  <c r="C92" i="36"/>
  <c r="B93" i="36"/>
  <c r="C93" i="36"/>
  <c r="B94" i="36"/>
  <c r="C94" i="36"/>
  <c r="B95" i="36"/>
  <c r="C95" i="36"/>
  <c r="B96" i="36"/>
  <c r="C96" i="36"/>
  <c r="B97" i="36"/>
  <c r="C97" i="36"/>
  <c r="B98" i="36"/>
  <c r="C98" i="36"/>
  <c r="B99" i="36"/>
  <c r="C99" i="36"/>
  <c r="B100" i="36"/>
  <c r="C100" i="36"/>
  <c r="B102" i="36"/>
  <c r="C102" i="36"/>
  <c r="B103" i="36"/>
  <c r="C103" i="36"/>
  <c r="B104" i="36"/>
  <c r="C104" i="36"/>
  <c r="B105" i="36"/>
  <c r="C105" i="36"/>
  <c r="B106" i="36"/>
  <c r="C106" i="36"/>
  <c r="B107" i="36"/>
  <c r="C107" i="36"/>
  <c r="B108" i="36"/>
  <c r="C108" i="36"/>
  <c r="B109" i="36"/>
  <c r="C109" i="36"/>
  <c r="B110" i="36"/>
  <c r="C110" i="36"/>
  <c r="B116" i="36"/>
  <c r="C116" i="36"/>
  <c r="B117" i="36"/>
  <c r="C117" i="36"/>
  <c r="B118" i="36"/>
  <c r="C118" i="36"/>
  <c r="B119" i="36"/>
  <c r="C119" i="36"/>
  <c r="B120" i="36"/>
  <c r="C120" i="36"/>
  <c r="B121" i="36"/>
  <c r="C121" i="36"/>
  <c r="B122" i="36"/>
  <c r="C122" i="36"/>
  <c r="B124" i="36"/>
  <c r="C124" i="36"/>
  <c r="B125" i="36"/>
  <c r="C125" i="36"/>
  <c r="B126" i="36"/>
  <c r="C126" i="36"/>
  <c r="B127" i="36"/>
  <c r="C127" i="36"/>
  <c r="B128" i="36"/>
  <c r="C128" i="36"/>
  <c r="B129" i="36"/>
  <c r="C129" i="36"/>
  <c r="B130" i="36"/>
  <c r="C130" i="36"/>
  <c r="B131" i="36"/>
  <c r="C131" i="36"/>
  <c r="B132" i="36"/>
  <c r="C132" i="36"/>
  <c r="B133" i="36"/>
  <c r="C133" i="36"/>
  <c r="C5" i="36"/>
  <c r="B5" i="36"/>
  <c r="B1" i="36"/>
  <c r="B6" i="35"/>
  <c r="C6" i="35"/>
  <c r="B7" i="35"/>
  <c r="C7" i="35"/>
  <c r="B8" i="35"/>
  <c r="C8" i="35"/>
  <c r="B9" i="35"/>
  <c r="C9" i="35"/>
  <c r="B10" i="35"/>
  <c r="C10" i="35"/>
  <c r="B11" i="35"/>
  <c r="C11" i="35"/>
  <c r="B12" i="35"/>
  <c r="C12" i="35"/>
  <c r="B13" i="35"/>
  <c r="C13" i="35"/>
  <c r="B14" i="35"/>
  <c r="C14" i="35"/>
  <c r="B15" i="35"/>
  <c r="C15" i="35"/>
  <c r="B16" i="35"/>
  <c r="C16" i="35"/>
  <c r="B17" i="35"/>
  <c r="C17" i="35"/>
  <c r="B18" i="35"/>
  <c r="C18" i="35"/>
  <c r="B19" i="35"/>
  <c r="C19" i="35"/>
  <c r="B21" i="35"/>
  <c r="C21" i="35"/>
  <c r="B22" i="35"/>
  <c r="C22" i="35"/>
  <c r="B23" i="35"/>
  <c r="C23" i="35"/>
  <c r="B24" i="35"/>
  <c r="C24" i="35"/>
  <c r="B25" i="35"/>
  <c r="C25" i="35"/>
  <c r="B26" i="35"/>
  <c r="C26" i="35"/>
  <c r="B32" i="35"/>
  <c r="C32" i="35"/>
  <c r="B33" i="35"/>
  <c r="C33" i="35"/>
  <c r="B35" i="35"/>
  <c r="C35" i="35"/>
  <c r="B36" i="35"/>
  <c r="C36" i="35"/>
  <c r="B37" i="35"/>
  <c r="C37" i="35"/>
  <c r="B38" i="35"/>
  <c r="C38" i="35"/>
  <c r="B40" i="35"/>
  <c r="C40" i="35"/>
  <c r="B41" i="35"/>
  <c r="C41" i="35"/>
  <c r="B42" i="35"/>
  <c r="C42" i="35"/>
  <c r="B44" i="35"/>
  <c r="C44" i="35"/>
  <c r="B45" i="35"/>
  <c r="C45" i="35"/>
  <c r="B46" i="35"/>
  <c r="C46" i="35"/>
  <c r="B47" i="35"/>
  <c r="C47" i="35"/>
  <c r="B48" i="35"/>
  <c r="C48" i="35"/>
  <c r="B49" i="35"/>
  <c r="C49" i="35"/>
  <c r="B51" i="35"/>
  <c r="C51" i="35"/>
  <c r="B52" i="35"/>
  <c r="C52" i="35"/>
  <c r="B53" i="35"/>
  <c r="C53" i="35"/>
  <c r="B54" i="35"/>
  <c r="C54" i="35"/>
  <c r="B55" i="35"/>
  <c r="C55" i="35"/>
  <c r="B56" i="35"/>
  <c r="C56" i="35"/>
  <c r="B57" i="35"/>
  <c r="C57" i="35"/>
  <c r="B58" i="35"/>
  <c r="C58" i="35"/>
  <c r="B59" i="35"/>
  <c r="C59" i="35"/>
  <c r="B60" i="35"/>
  <c r="C60" i="35"/>
  <c r="B61" i="35"/>
  <c r="C61" i="35"/>
  <c r="B62" i="35"/>
  <c r="C62" i="35"/>
  <c r="B63" i="35"/>
  <c r="C63" i="35"/>
  <c r="B64" i="35"/>
  <c r="C64" i="35"/>
  <c r="B70" i="35"/>
  <c r="C70" i="35"/>
  <c r="B71" i="35"/>
  <c r="C71" i="35"/>
  <c r="B72" i="35"/>
  <c r="C72" i="35"/>
  <c r="B73" i="35"/>
  <c r="C73" i="35"/>
  <c r="B74" i="35"/>
  <c r="C74" i="35"/>
  <c r="B75" i="35"/>
  <c r="C75" i="35"/>
  <c r="B76" i="35"/>
  <c r="C76" i="35"/>
  <c r="B77" i="35"/>
  <c r="C77" i="35"/>
  <c r="B79" i="35"/>
  <c r="C79" i="35"/>
  <c r="B80" i="35"/>
  <c r="C80" i="35"/>
  <c r="B81" i="35"/>
  <c r="C81" i="35"/>
  <c r="B82" i="35"/>
  <c r="C82" i="35"/>
  <c r="B83" i="35"/>
  <c r="C83" i="35"/>
  <c r="B84" i="35"/>
  <c r="C84" i="35"/>
  <c r="B85" i="35"/>
  <c r="C85" i="35"/>
  <c r="B91" i="35"/>
  <c r="C91" i="35"/>
  <c r="B92" i="35"/>
  <c r="C92" i="35"/>
  <c r="B93" i="35"/>
  <c r="C93" i="35"/>
  <c r="B94" i="35"/>
  <c r="C94" i="35"/>
  <c r="B95" i="35"/>
  <c r="C95" i="35"/>
  <c r="B96" i="35"/>
  <c r="C96" i="35"/>
  <c r="B97" i="35"/>
  <c r="C97" i="35"/>
  <c r="B98" i="35"/>
  <c r="C98" i="35"/>
  <c r="B99" i="35"/>
  <c r="C99" i="35"/>
  <c r="B100" i="35"/>
  <c r="C100" i="35"/>
  <c r="B102" i="35"/>
  <c r="C102" i="35"/>
  <c r="B103" i="35"/>
  <c r="C103" i="35"/>
  <c r="B104" i="35"/>
  <c r="C104" i="35"/>
  <c r="B105" i="35"/>
  <c r="C105" i="35"/>
  <c r="B106" i="35"/>
  <c r="C106" i="35"/>
  <c r="B107" i="35"/>
  <c r="C107" i="35"/>
  <c r="B108" i="35"/>
  <c r="C108" i="35"/>
  <c r="B109" i="35"/>
  <c r="C109" i="35"/>
  <c r="B110" i="35"/>
  <c r="C110" i="35"/>
  <c r="B116" i="35"/>
  <c r="C116" i="35"/>
  <c r="B117" i="35"/>
  <c r="C117" i="35"/>
  <c r="B118" i="35"/>
  <c r="C118" i="35"/>
  <c r="B119" i="35"/>
  <c r="C119" i="35"/>
  <c r="B120" i="35"/>
  <c r="C120" i="35"/>
  <c r="B121" i="35"/>
  <c r="C121" i="35"/>
  <c r="B122" i="35"/>
  <c r="C122" i="35"/>
  <c r="B124" i="35"/>
  <c r="C124" i="35"/>
  <c r="B125" i="35"/>
  <c r="C125" i="35"/>
  <c r="B126" i="35"/>
  <c r="C126" i="35"/>
  <c r="B127" i="35"/>
  <c r="C127" i="35"/>
  <c r="B128" i="35"/>
  <c r="C128" i="35"/>
  <c r="B129" i="35"/>
  <c r="C129" i="35"/>
  <c r="B130" i="35"/>
  <c r="C130" i="35"/>
  <c r="B131" i="35"/>
  <c r="C131" i="35"/>
  <c r="B132" i="35"/>
  <c r="C132" i="35"/>
  <c r="B133" i="35"/>
  <c r="C133" i="35"/>
  <c r="C5" i="35"/>
  <c r="B5" i="35"/>
  <c r="B1" i="35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B18" i="34"/>
  <c r="C18" i="34"/>
  <c r="B19" i="34"/>
  <c r="C19" i="34"/>
  <c r="B21" i="34"/>
  <c r="C21" i="34"/>
  <c r="B22" i="34"/>
  <c r="C22" i="34"/>
  <c r="B23" i="34"/>
  <c r="C23" i="34"/>
  <c r="B24" i="34"/>
  <c r="C24" i="34"/>
  <c r="B25" i="34"/>
  <c r="C25" i="34"/>
  <c r="B26" i="34"/>
  <c r="C26" i="34"/>
  <c r="B32" i="34"/>
  <c r="C32" i="34"/>
  <c r="B33" i="34"/>
  <c r="C33" i="34"/>
  <c r="B35" i="34"/>
  <c r="C35" i="34"/>
  <c r="B36" i="34"/>
  <c r="C36" i="34"/>
  <c r="B37" i="34"/>
  <c r="C37" i="34"/>
  <c r="B38" i="34"/>
  <c r="C38" i="34"/>
  <c r="B40" i="34"/>
  <c r="C40" i="34"/>
  <c r="B41" i="34"/>
  <c r="C41" i="34"/>
  <c r="B42" i="34"/>
  <c r="C42" i="34"/>
  <c r="B44" i="34"/>
  <c r="C44" i="34"/>
  <c r="B45" i="34"/>
  <c r="C45" i="34"/>
  <c r="B46" i="34"/>
  <c r="C46" i="34"/>
  <c r="B47" i="34"/>
  <c r="C47" i="34"/>
  <c r="B48" i="34"/>
  <c r="C48" i="34"/>
  <c r="B49" i="34"/>
  <c r="C49" i="34"/>
  <c r="B51" i="34"/>
  <c r="C51" i="34"/>
  <c r="B52" i="34"/>
  <c r="C52" i="34"/>
  <c r="B53" i="34"/>
  <c r="C53" i="34"/>
  <c r="B54" i="34"/>
  <c r="C54" i="34"/>
  <c r="B55" i="34"/>
  <c r="C55" i="34"/>
  <c r="B56" i="34"/>
  <c r="C56" i="34"/>
  <c r="B57" i="34"/>
  <c r="C57" i="34"/>
  <c r="B58" i="34"/>
  <c r="C58" i="34"/>
  <c r="B59" i="34"/>
  <c r="C59" i="34"/>
  <c r="B60" i="34"/>
  <c r="C60" i="34"/>
  <c r="B61" i="34"/>
  <c r="C61" i="34"/>
  <c r="B62" i="34"/>
  <c r="C62" i="34"/>
  <c r="B63" i="34"/>
  <c r="C63" i="34"/>
  <c r="B64" i="34"/>
  <c r="C64" i="34"/>
  <c r="B70" i="34"/>
  <c r="C70" i="34"/>
  <c r="B71" i="34"/>
  <c r="C71" i="34"/>
  <c r="B72" i="34"/>
  <c r="C72" i="34"/>
  <c r="B73" i="34"/>
  <c r="C73" i="34"/>
  <c r="B74" i="34"/>
  <c r="C74" i="34"/>
  <c r="B75" i="34"/>
  <c r="C75" i="34"/>
  <c r="B76" i="34"/>
  <c r="C76" i="34"/>
  <c r="B77" i="34"/>
  <c r="C77" i="34"/>
  <c r="B79" i="34"/>
  <c r="C79" i="34"/>
  <c r="B80" i="34"/>
  <c r="C80" i="34"/>
  <c r="B81" i="34"/>
  <c r="C81" i="34"/>
  <c r="B82" i="34"/>
  <c r="C82" i="34"/>
  <c r="B83" i="34"/>
  <c r="C83" i="34"/>
  <c r="B84" i="34"/>
  <c r="C84" i="34"/>
  <c r="B85" i="34"/>
  <c r="C85" i="34"/>
  <c r="B91" i="34"/>
  <c r="C91" i="34"/>
  <c r="B92" i="34"/>
  <c r="C92" i="34"/>
  <c r="B93" i="34"/>
  <c r="C93" i="34"/>
  <c r="B94" i="34"/>
  <c r="C94" i="34"/>
  <c r="B95" i="34"/>
  <c r="C95" i="34"/>
  <c r="B96" i="34"/>
  <c r="C96" i="34"/>
  <c r="B97" i="34"/>
  <c r="C97" i="34"/>
  <c r="B98" i="34"/>
  <c r="C98" i="34"/>
  <c r="B99" i="34"/>
  <c r="C99" i="34"/>
  <c r="B100" i="34"/>
  <c r="C100" i="34"/>
  <c r="B102" i="34"/>
  <c r="C102" i="34"/>
  <c r="B103" i="34"/>
  <c r="C103" i="34"/>
  <c r="B104" i="34"/>
  <c r="C104" i="34"/>
  <c r="B105" i="34"/>
  <c r="C105" i="34"/>
  <c r="B106" i="34"/>
  <c r="C106" i="34"/>
  <c r="B107" i="34"/>
  <c r="C107" i="34"/>
  <c r="B108" i="34"/>
  <c r="C108" i="34"/>
  <c r="B109" i="34"/>
  <c r="C109" i="34"/>
  <c r="B110" i="34"/>
  <c r="C110" i="34"/>
  <c r="B116" i="34"/>
  <c r="C116" i="34"/>
  <c r="B117" i="34"/>
  <c r="C117" i="34"/>
  <c r="B118" i="34"/>
  <c r="C118" i="34"/>
  <c r="B119" i="34"/>
  <c r="C119" i="34"/>
  <c r="B120" i="34"/>
  <c r="C120" i="34"/>
  <c r="B121" i="34"/>
  <c r="C121" i="34"/>
  <c r="B122" i="34"/>
  <c r="C122" i="34"/>
  <c r="B124" i="34"/>
  <c r="C124" i="34"/>
  <c r="B125" i="34"/>
  <c r="C125" i="34"/>
  <c r="B126" i="34"/>
  <c r="C126" i="34"/>
  <c r="B127" i="34"/>
  <c r="C127" i="34"/>
  <c r="B128" i="34"/>
  <c r="C128" i="34"/>
  <c r="B129" i="34"/>
  <c r="C129" i="34"/>
  <c r="B130" i="34"/>
  <c r="C130" i="34"/>
  <c r="B131" i="34"/>
  <c r="C131" i="34"/>
  <c r="B132" i="34"/>
  <c r="C132" i="34"/>
  <c r="B133" i="34"/>
  <c r="C133" i="34"/>
  <c r="C5" i="34"/>
  <c r="B5" i="34"/>
  <c r="B1" i="34"/>
  <c r="B35" i="33"/>
  <c r="C35" i="33"/>
  <c r="B6" i="33"/>
  <c r="C6" i="33"/>
  <c r="B7" i="33"/>
  <c r="C7" i="33"/>
  <c r="B8" i="33"/>
  <c r="C8" i="33"/>
  <c r="B9" i="33"/>
  <c r="C9" i="33"/>
  <c r="B10" i="33"/>
  <c r="C10" i="33"/>
  <c r="B11" i="33"/>
  <c r="C11" i="33"/>
  <c r="B12" i="33"/>
  <c r="C12" i="33"/>
  <c r="B13" i="33"/>
  <c r="C13" i="33"/>
  <c r="B14" i="33"/>
  <c r="C14" i="33"/>
  <c r="B15" i="33"/>
  <c r="C15" i="33"/>
  <c r="B16" i="33"/>
  <c r="C16" i="33"/>
  <c r="B17" i="33"/>
  <c r="C17" i="33"/>
  <c r="B18" i="33"/>
  <c r="C18" i="33"/>
  <c r="B19" i="33"/>
  <c r="C19" i="33"/>
  <c r="B21" i="33"/>
  <c r="C21" i="33"/>
  <c r="B22" i="33"/>
  <c r="C22" i="33"/>
  <c r="B23" i="33"/>
  <c r="C23" i="33"/>
  <c r="B24" i="33"/>
  <c r="C24" i="33"/>
  <c r="B25" i="33"/>
  <c r="C25" i="33"/>
  <c r="B26" i="33"/>
  <c r="C26" i="33"/>
  <c r="B32" i="33"/>
  <c r="C32" i="33"/>
  <c r="B33" i="33"/>
  <c r="C33" i="33"/>
  <c r="B36" i="33"/>
  <c r="C36" i="33"/>
  <c r="B37" i="33"/>
  <c r="C37" i="33"/>
  <c r="B38" i="33"/>
  <c r="C38" i="33"/>
  <c r="B40" i="33"/>
  <c r="C40" i="33"/>
  <c r="B41" i="33"/>
  <c r="C41" i="33"/>
  <c r="B42" i="33"/>
  <c r="C42" i="33"/>
  <c r="B44" i="33"/>
  <c r="C44" i="33"/>
  <c r="B45" i="33"/>
  <c r="C45" i="33"/>
  <c r="B46" i="33"/>
  <c r="C46" i="33"/>
  <c r="B47" i="33"/>
  <c r="C47" i="33"/>
  <c r="B48" i="33"/>
  <c r="C48" i="33"/>
  <c r="B49" i="33"/>
  <c r="C49" i="33"/>
  <c r="B51" i="33"/>
  <c r="C51" i="33"/>
  <c r="B52" i="33"/>
  <c r="C52" i="33"/>
  <c r="B53" i="33"/>
  <c r="C53" i="33"/>
  <c r="B54" i="33"/>
  <c r="C54" i="33"/>
  <c r="B55" i="33"/>
  <c r="C55" i="33"/>
  <c r="B56" i="33"/>
  <c r="C56" i="33"/>
  <c r="B57" i="33"/>
  <c r="C57" i="33"/>
  <c r="B58" i="33"/>
  <c r="C58" i="33"/>
  <c r="B59" i="33"/>
  <c r="C59" i="33"/>
  <c r="B60" i="33"/>
  <c r="C60" i="33"/>
  <c r="B61" i="33"/>
  <c r="C61" i="33"/>
  <c r="B62" i="33"/>
  <c r="C62" i="33"/>
  <c r="B63" i="33"/>
  <c r="C63" i="33"/>
  <c r="B64" i="33"/>
  <c r="C64" i="33"/>
  <c r="B70" i="33"/>
  <c r="C70" i="33"/>
  <c r="B71" i="33"/>
  <c r="C71" i="33"/>
  <c r="B72" i="33"/>
  <c r="C72" i="33"/>
  <c r="B73" i="33"/>
  <c r="C73" i="33"/>
  <c r="B74" i="33"/>
  <c r="C74" i="33"/>
  <c r="B75" i="33"/>
  <c r="C75" i="33"/>
  <c r="B76" i="33"/>
  <c r="C76" i="33"/>
  <c r="B77" i="33"/>
  <c r="C77" i="33"/>
  <c r="B79" i="33"/>
  <c r="C79" i="33"/>
  <c r="B80" i="33"/>
  <c r="C80" i="33"/>
  <c r="B81" i="33"/>
  <c r="C81" i="33"/>
  <c r="B82" i="33"/>
  <c r="C82" i="33"/>
  <c r="B83" i="33"/>
  <c r="C83" i="33"/>
  <c r="B84" i="33"/>
  <c r="C84" i="33"/>
  <c r="B85" i="33"/>
  <c r="C85" i="33"/>
  <c r="B91" i="33"/>
  <c r="C91" i="33"/>
  <c r="B92" i="33"/>
  <c r="C92" i="33"/>
  <c r="B93" i="33"/>
  <c r="C93" i="33"/>
  <c r="B94" i="33"/>
  <c r="C94" i="33"/>
  <c r="B95" i="33"/>
  <c r="C95" i="33"/>
  <c r="B96" i="33"/>
  <c r="C96" i="33"/>
  <c r="B97" i="33"/>
  <c r="C97" i="33"/>
  <c r="B98" i="33"/>
  <c r="C98" i="33"/>
  <c r="B99" i="33"/>
  <c r="C99" i="33"/>
  <c r="B100" i="33"/>
  <c r="C100" i="33"/>
  <c r="B102" i="33"/>
  <c r="C102" i="33"/>
  <c r="B103" i="33"/>
  <c r="C103" i="33"/>
  <c r="B104" i="33"/>
  <c r="C104" i="33"/>
  <c r="B105" i="33"/>
  <c r="C105" i="33"/>
  <c r="B106" i="33"/>
  <c r="C106" i="33"/>
  <c r="B107" i="33"/>
  <c r="C107" i="33"/>
  <c r="B108" i="33"/>
  <c r="C108" i="33"/>
  <c r="B109" i="33"/>
  <c r="C109" i="33"/>
  <c r="B110" i="33"/>
  <c r="C110" i="33"/>
  <c r="B116" i="33"/>
  <c r="C116" i="33"/>
  <c r="B117" i="33"/>
  <c r="C117" i="33"/>
  <c r="B118" i="33"/>
  <c r="C118" i="33"/>
  <c r="B119" i="33"/>
  <c r="C119" i="33"/>
  <c r="B120" i="33"/>
  <c r="C120" i="33"/>
  <c r="B121" i="33"/>
  <c r="C121" i="33"/>
  <c r="B122" i="33"/>
  <c r="C122" i="33"/>
  <c r="B124" i="33"/>
  <c r="C124" i="33"/>
  <c r="B125" i="33"/>
  <c r="C125" i="33"/>
  <c r="B126" i="33"/>
  <c r="C126" i="33"/>
  <c r="B127" i="33"/>
  <c r="C127" i="33"/>
  <c r="B128" i="33"/>
  <c r="C128" i="33"/>
  <c r="B129" i="33"/>
  <c r="C129" i="33"/>
  <c r="B130" i="33"/>
  <c r="C130" i="33"/>
  <c r="B131" i="33"/>
  <c r="C131" i="33"/>
  <c r="B132" i="33"/>
  <c r="C132" i="33"/>
  <c r="B133" i="33"/>
  <c r="C133" i="33"/>
  <c r="C5" i="33"/>
  <c r="B5" i="33"/>
  <c r="B1" i="33"/>
  <c r="B6" i="32"/>
  <c r="C6" i="32"/>
  <c r="B7" i="32"/>
  <c r="C7" i="32"/>
  <c r="B8" i="32"/>
  <c r="C8" i="32"/>
  <c r="B9" i="32"/>
  <c r="C9" i="32"/>
  <c r="B10" i="32"/>
  <c r="C10" i="32"/>
  <c r="B11" i="32"/>
  <c r="C11" i="32"/>
  <c r="B12" i="32"/>
  <c r="C12" i="32"/>
  <c r="B13" i="32"/>
  <c r="C13" i="32"/>
  <c r="B14" i="32"/>
  <c r="C14" i="32"/>
  <c r="B15" i="32"/>
  <c r="C15" i="32"/>
  <c r="B16" i="32"/>
  <c r="C16" i="32"/>
  <c r="B17" i="32"/>
  <c r="C17" i="32"/>
  <c r="B18" i="32"/>
  <c r="C18" i="32"/>
  <c r="B19" i="32"/>
  <c r="C19" i="32"/>
  <c r="B21" i="32"/>
  <c r="C21" i="32"/>
  <c r="B22" i="32"/>
  <c r="C22" i="32"/>
  <c r="B23" i="32"/>
  <c r="C23" i="32"/>
  <c r="B24" i="32"/>
  <c r="C24" i="32"/>
  <c r="B25" i="32"/>
  <c r="C25" i="32"/>
  <c r="B26" i="32"/>
  <c r="C26" i="32"/>
  <c r="B32" i="32"/>
  <c r="C32" i="32"/>
  <c r="B33" i="32"/>
  <c r="C33" i="32"/>
  <c r="B35" i="32"/>
  <c r="C35" i="32"/>
  <c r="B36" i="32"/>
  <c r="C36" i="32"/>
  <c r="B37" i="32"/>
  <c r="C37" i="32"/>
  <c r="B38" i="32"/>
  <c r="C38" i="32"/>
  <c r="B40" i="32"/>
  <c r="C40" i="32"/>
  <c r="B41" i="32"/>
  <c r="C41" i="32"/>
  <c r="B42" i="32"/>
  <c r="C42" i="32"/>
  <c r="B44" i="32"/>
  <c r="C44" i="32"/>
  <c r="B45" i="32"/>
  <c r="C45" i="32"/>
  <c r="B46" i="32"/>
  <c r="C46" i="32"/>
  <c r="B47" i="32"/>
  <c r="C47" i="32"/>
  <c r="B48" i="32"/>
  <c r="C48" i="32"/>
  <c r="B49" i="32"/>
  <c r="C49" i="32"/>
  <c r="B51" i="32"/>
  <c r="C51" i="32"/>
  <c r="B52" i="32"/>
  <c r="C52" i="32"/>
  <c r="B53" i="32"/>
  <c r="C53" i="32"/>
  <c r="B54" i="32"/>
  <c r="C54" i="32"/>
  <c r="B55" i="32"/>
  <c r="C55" i="32"/>
  <c r="B56" i="32"/>
  <c r="C56" i="32"/>
  <c r="B57" i="32"/>
  <c r="C57" i="32"/>
  <c r="B58" i="32"/>
  <c r="C58" i="32"/>
  <c r="B59" i="32"/>
  <c r="C59" i="32"/>
  <c r="B60" i="32"/>
  <c r="C60" i="32"/>
  <c r="B61" i="32"/>
  <c r="C61" i="32"/>
  <c r="B62" i="32"/>
  <c r="C62" i="32"/>
  <c r="B63" i="32"/>
  <c r="C63" i="32"/>
  <c r="B64" i="32"/>
  <c r="C64" i="32"/>
  <c r="B70" i="32"/>
  <c r="C70" i="32"/>
  <c r="B71" i="32"/>
  <c r="C71" i="32"/>
  <c r="B72" i="32"/>
  <c r="C72" i="32"/>
  <c r="B73" i="32"/>
  <c r="C73" i="32"/>
  <c r="B74" i="32"/>
  <c r="C74" i="32"/>
  <c r="B75" i="32"/>
  <c r="C75" i="32"/>
  <c r="B76" i="32"/>
  <c r="C76" i="32"/>
  <c r="B77" i="32"/>
  <c r="C77" i="32"/>
  <c r="B79" i="32"/>
  <c r="C79" i="32"/>
  <c r="B80" i="32"/>
  <c r="C80" i="32"/>
  <c r="B81" i="32"/>
  <c r="C81" i="32"/>
  <c r="B82" i="32"/>
  <c r="C82" i="32"/>
  <c r="B83" i="32"/>
  <c r="C83" i="32"/>
  <c r="B84" i="32"/>
  <c r="C84" i="32"/>
  <c r="B85" i="32"/>
  <c r="C85" i="32"/>
  <c r="B91" i="32"/>
  <c r="C91" i="32"/>
  <c r="B92" i="32"/>
  <c r="C92" i="32"/>
  <c r="B93" i="32"/>
  <c r="C93" i="32"/>
  <c r="B94" i="32"/>
  <c r="C94" i="32"/>
  <c r="B95" i="32"/>
  <c r="C95" i="32"/>
  <c r="B96" i="32"/>
  <c r="C96" i="32"/>
  <c r="B97" i="32"/>
  <c r="C97" i="32"/>
  <c r="B98" i="32"/>
  <c r="C98" i="32"/>
  <c r="B99" i="32"/>
  <c r="C99" i="32"/>
  <c r="B100" i="32"/>
  <c r="C100" i="32"/>
  <c r="B102" i="32"/>
  <c r="C102" i="32"/>
  <c r="B103" i="32"/>
  <c r="C103" i="32"/>
  <c r="B104" i="32"/>
  <c r="C104" i="32"/>
  <c r="B105" i="32"/>
  <c r="C105" i="32"/>
  <c r="B106" i="32"/>
  <c r="C106" i="32"/>
  <c r="B107" i="32"/>
  <c r="C107" i="32"/>
  <c r="B108" i="32"/>
  <c r="C108" i="32"/>
  <c r="B109" i="32"/>
  <c r="C109" i="32"/>
  <c r="B110" i="32"/>
  <c r="C110" i="32"/>
  <c r="B116" i="32"/>
  <c r="C116" i="32"/>
  <c r="B117" i="32"/>
  <c r="C117" i="32"/>
  <c r="B118" i="32"/>
  <c r="C118" i="32"/>
  <c r="B119" i="32"/>
  <c r="C119" i="32"/>
  <c r="B120" i="32"/>
  <c r="C120" i="32"/>
  <c r="B121" i="32"/>
  <c r="C121" i="32"/>
  <c r="B122" i="32"/>
  <c r="C122" i="32"/>
  <c r="B124" i="32"/>
  <c r="C124" i="32"/>
  <c r="B125" i="32"/>
  <c r="C125" i="32"/>
  <c r="B126" i="32"/>
  <c r="C126" i="32"/>
  <c r="B127" i="32"/>
  <c r="C127" i="32"/>
  <c r="B128" i="32"/>
  <c r="C128" i="32"/>
  <c r="B129" i="32"/>
  <c r="C129" i="32"/>
  <c r="B130" i="32"/>
  <c r="C130" i="32"/>
  <c r="B131" i="32"/>
  <c r="C131" i="32"/>
  <c r="B132" i="32"/>
  <c r="C132" i="32"/>
  <c r="B133" i="32"/>
  <c r="C133" i="32"/>
  <c r="C5" i="32"/>
  <c r="B5" i="32"/>
  <c r="B1" i="32"/>
  <c r="B6" i="31"/>
  <c r="C6" i="31"/>
  <c r="B7" i="31"/>
  <c r="C7" i="31"/>
  <c r="B8" i="31"/>
  <c r="C8" i="31"/>
  <c r="B9" i="31"/>
  <c r="C9" i="31"/>
  <c r="B10" i="31"/>
  <c r="C10" i="31"/>
  <c r="B11" i="31"/>
  <c r="C11" i="31"/>
  <c r="B12" i="31"/>
  <c r="C12" i="31"/>
  <c r="B13" i="31"/>
  <c r="C13" i="31"/>
  <c r="B14" i="31"/>
  <c r="C14" i="31"/>
  <c r="B15" i="31"/>
  <c r="C15" i="31"/>
  <c r="B16" i="31"/>
  <c r="C16" i="31"/>
  <c r="B17" i="31"/>
  <c r="C17" i="31"/>
  <c r="B18" i="31"/>
  <c r="C18" i="31"/>
  <c r="B19" i="31"/>
  <c r="C19" i="31"/>
  <c r="B21" i="31"/>
  <c r="C21" i="31"/>
  <c r="B22" i="31"/>
  <c r="C22" i="31"/>
  <c r="B23" i="31"/>
  <c r="C23" i="31"/>
  <c r="B24" i="31"/>
  <c r="C24" i="31"/>
  <c r="B25" i="31"/>
  <c r="C25" i="31"/>
  <c r="B26" i="31"/>
  <c r="C26" i="31"/>
  <c r="B30" i="31"/>
  <c r="C30" i="31"/>
  <c r="B32" i="31"/>
  <c r="C32" i="31"/>
  <c r="B33" i="31"/>
  <c r="C33" i="31"/>
  <c r="B35" i="31"/>
  <c r="C35" i="31"/>
  <c r="B36" i="31"/>
  <c r="C36" i="31"/>
  <c r="B37" i="31"/>
  <c r="C37" i="31"/>
  <c r="B38" i="31"/>
  <c r="C38" i="31"/>
  <c r="B40" i="31"/>
  <c r="C40" i="31"/>
  <c r="B41" i="31"/>
  <c r="C41" i="31"/>
  <c r="B42" i="31"/>
  <c r="C42" i="31"/>
  <c r="B44" i="31"/>
  <c r="C44" i="31"/>
  <c r="B45" i="31"/>
  <c r="C45" i="31"/>
  <c r="B46" i="31"/>
  <c r="C46" i="31"/>
  <c r="B47" i="31"/>
  <c r="C47" i="31"/>
  <c r="B48" i="31"/>
  <c r="C48" i="31"/>
  <c r="B49" i="31"/>
  <c r="C49" i="31"/>
  <c r="B51" i="31"/>
  <c r="C51" i="31"/>
  <c r="B52" i="31"/>
  <c r="C52" i="31"/>
  <c r="B53" i="31"/>
  <c r="C53" i="31"/>
  <c r="B54" i="31"/>
  <c r="C54" i="31"/>
  <c r="B55" i="31"/>
  <c r="C55" i="31"/>
  <c r="B56" i="31"/>
  <c r="C56" i="31"/>
  <c r="B57" i="31"/>
  <c r="C57" i="31"/>
  <c r="B58" i="31"/>
  <c r="C58" i="31"/>
  <c r="B59" i="31"/>
  <c r="C59" i="31"/>
  <c r="B60" i="31"/>
  <c r="C60" i="31"/>
  <c r="B61" i="31"/>
  <c r="C61" i="31"/>
  <c r="B62" i="31"/>
  <c r="C62" i="31"/>
  <c r="B63" i="31"/>
  <c r="C63" i="31"/>
  <c r="B64" i="31"/>
  <c r="C64" i="31"/>
  <c r="B70" i="31"/>
  <c r="C70" i="31"/>
  <c r="B71" i="31"/>
  <c r="C71" i="31"/>
  <c r="B72" i="31"/>
  <c r="C72" i="31"/>
  <c r="B73" i="31"/>
  <c r="C73" i="31"/>
  <c r="B74" i="31"/>
  <c r="C74" i="31"/>
  <c r="B75" i="31"/>
  <c r="C75" i="31"/>
  <c r="B76" i="31"/>
  <c r="C76" i="31"/>
  <c r="B77" i="31"/>
  <c r="C77" i="31"/>
  <c r="B79" i="31"/>
  <c r="C79" i="31"/>
  <c r="B80" i="31"/>
  <c r="C80" i="31"/>
  <c r="B81" i="31"/>
  <c r="C81" i="31"/>
  <c r="B82" i="31"/>
  <c r="C82" i="31"/>
  <c r="B83" i="31"/>
  <c r="C83" i="31"/>
  <c r="B84" i="31"/>
  <c r="C84" i="31"/>
  <c r="B85" i="31"/>
  <c r="C85" i="31"/>
  <c r="B91" i="31"/>
  <c r="C91" i="31"/>
  <c r="B92" i="31"/>
  <c r="C92" i="31"/>
  <c r="B93" i="31"/>
  <c r="C93" i="31"/>
  <c r="B94" i="31"/>
  <c r="C94" i="31"/>
  <c r="B95" i="31"/>
  <c r="C95" i="31"/>
  <c r="B96" i="31"/>
  <c r="C96" i="31"/>
  <c r="B97" i="31"/>
  <c r="C97" i="31"/>
  <c r="B98" i="31"/>
  <c r="C98" i="31"/>
  <c r="B99" i="31"/>
  <c r="C99" i="31"/>
  <c r="B100" i="31"/>
  <c r="C100" i="31"/>
  <c r="B102" i="31"/>
  <c r="C102" i="31"/>
  <c r="B103" i="31"/>
  <c r="C103" i="31"/>
  <c r="B104" i="31"/>
  <c r="C104" i="31"/>
  <c r="B105" i="31"/>
  <c r="C105" i="31"/>
  <c r="B106" i="31"/>
  <c r="C106" i="31"/>
  <c r="B107" i="31"/>
  <c r="C107" i="31"/>
  <c r="B108" i="31"/>
  <c r="C108" i="31"/>
  <c r="B109" i="31"/>
  <c r="C109" i="31"/>
  <c r="B110" i="31"/>
  <c r="C110" i="31"/>
  <c r="B116" i="31"/>
  <c r="C116" i="31"/>
  <c r="B117" i="31"/>
  <c r="C117" i="31"/>
  <c r="B118" i="31"/>
  <c r="C118" i="31"/>
  <c r="B119" i="31"/>
  <c r="C119" i="31"/>
  <c r="B120" i="31"/>
  <c r="C120" i="31"/>
  <c r="B121" i="31"/>
  <c r="C121" i="31"/>
  <c r="B122" i="31"/>
  <c r="C122" i="31"/>
  <c r="B124" i="31"/>
  <c r="C124" i="31"/>
  <c r="B125" i="31"/>
  <c r="C125" i="31"/>
  <c r="B126" i="31"/>
  <c r="C126" i="31"/>
  <c r="B127" i="31"/>
  <c r="C127" i="31"/>
  <c r="B128" i="31"/>
  <c r="C128" i="31"/>
  <c r="B129" i="31"/>
  <c r="C129" i="31"/>
  <c r="B130" i="31"/>
  <c r="C130" i="31"/>
  <c r="B131" i="31"/>
  <c r="C131" i="31"/>
  <c r="B132" i="31"/>
  <c r="C132" i="31"/>
  <c r="B133" i="31"/>
  <c r="C133" i="31"/>
  <c r="C5" i="31"/>
  <c r="B5" i="31"/>
  <c r="B1" i="31"/>
  <c r="B6" i="30"/>
  <c r="C6" i="30"/>
  <c r="B7" i="30"/>
  <c r="C7" i="30"/>
  <c r="B8" i="30"/>
  <c r="C8" i="30"/>
  <c r="B9" i="30"/>
  <c r="C9" i="30"/>
  <c r="B10" i="30"/>
  <c r="C10" i="30"/>
  <c r="B11" i="30"/>
  <c r="C11" i="30"/>
  <c r="B12" i="30"/>
  <c r="C12" i="30"/>
  <c r="B13" i="30"/>
  <c r="C13" i="30"/>
  <c r="B14" i="30"/>
  <c r="C14" i="30"/>
  <c r="B15" i="30"/>
  <c r="C15" i="30"/>
  <c r="B16" i="30"/>
  <c r="C16" i="30"/>
  <c r="B17" i="30"/>
  <c r="C17" i="30"/>
  <c r="B18" i="30"/>
  <c r="C18" i="30"/>
  <c r="B19" i="30"/>
  <c r="C19" i="30"/>
  <c r="B21" i="30"/>
  <c r="C21" i="30"/>
  <c r="B22" i="30"/>
  <c r="C22" i="30"/>
  <c r="B23" i="30"/>
  <c r="C23" i="30"/>
  <c r="B24" i="30"/>
  <c r="C24" i="30"/>
  <c r="B25" i="30"/>
  <c r="C25" i="30"/>
  <c r="B26" i="30"/>
  <c r="C26" i="30"/>
  <c r="B32" i="30"/>
  <c r="C32" i="30"/>
  <c r="B33" i="30"/>
  <c r="C33" i="30"/>
  <c r="B35" i="30"/>
  <c r="C35" i="30"/>
  <c r="B36" i="30"/>
  <c r="C36" i="30"/>
  <c r="B37" i="30"/>
  <c r="C37" i="30"/>
  <c r="B38" i="30"/>
  <c r="C38" i="30"/>
  <c r="B40" i="30"/>
  <c r="C40" i="30"/>
  <c r="B41" i="30"/>
  <c r="C41" i="30"/>
  <c r="B42" i="30"/>
  <c r="C42" i="30"/>
  <c r="B44" i="30"/>
  <c r="C44" i="30"/>
  <c r="B45" i="30"/>
  <c r="C45" i="30"/>
  <c r="B46" i="30"/>
  <c r="C46" i="30"/>
  <c r="B47" i="30"/>
  <c r="C47" i="30"/>
  <c r="B48" i="30"/>
  <c r="C48" i="30"/>
  <c r="B49" i="30"/>
  <c r="C49" i="30"/>
  <c r="B51" i="30"/>
  <c r="C51" i="30"/>
  <c r="B52" i="30"/>
  <c r="C52" i="30"/>
  <c r="B53" i="30"/>
  <c r="C53" i="30"/>
  <c r="B54" i="30"/>
  <c r="C54" i="30"/>
  <c r="B55" i="30"/>
  <c r="C55" i="30"/>
  <c r="B56" i="30"/>
  <c r="C56" i="30"/>
  <c r="B57" i="30"/>
  <c r="C57" i="30"/>
  <c r="B58" i="30"/>
  <c r="C58" i="30"/>
  <c r="B59" i="30"/>
  <c r="C59" i="30"/>
  <c r="B60" i="30"/>
  <c r="C60" i="30"/>
  <c r="B61" i="30"/>
  <c r="C61" i="30"/>
  <c r="B62" i="30"/>
  <c r="C62" i="30"/>
  <c r="B63" i="30"/>
  <c r="C63" i="30"/>
  <c r="B64" i="30"/>
  <c r="C64" i="30"/>
  <c r="B65" i="30"/>
  <c r="C65" i="30"/>
  <c r="B66" i="30"/>
  <c r="G9" i="30" s="1"/>
  <c r="C66" i="30"/>
  <c r="I9" i="30" s="1"/>
  <c r="B67" i="30"/>
  <c r="H9" i="30" s="1"/>
  <c r="C67" i="30"/>
  <c r="B70" i="30"/>
  <c r="C70" i="30"/>
  <c r="B71" i="30"/>
  <c r="C71" i="30"/>
  <c r="B72" i="30"/>
  <c r="C72" i="30"/>
  <c r="B73" i="30"/>
  <c r="C73" i="30"/>
  <c r="B74" i="30"/>
  <c r="C74" i="30"/>
  <c r="B75" i="30"/>
  <c r="C75" i="30"/>
  <c r="B76" i="30"/>
  <c r="C76" i="30"/>
  <c r="B77" i="30"/>
  <c r="C77" i="30"/>
  <c r="B79" i="30"/>
  <c r="C79" i="30"/>
  <c r="B80" i="30"/>
  <c r="C80" i="30"/>
  <c r="B81" i="30"/>
  <c r="C81" i="30"/>
  <c r="B82" i="30"/>
  <c r="C82" i="30"/>
  <c r="B83" i="30"/>
  <c r="C83" i="30"/>
  <c r="B84" i="30"/>
  <c r="C84" i="30"/>
  <c r="B85" i="30"/>
  <c r="C85" i="30"/>
  <c r="B91" i="30"/>
  <c r="C91" i="30"/>
  <c r="B92" i="30"/>
  <c r="C92" i="30"/>
  <c r="B93" i="30"/>
  <c r="C93" i="30"/>
  <c r="B94" i="30"/>
  <c r="C94" i="30"/>
  <c r="B95" i="30"/>
  <c r="C95" i="30"/>
  <c r="B96" i="30"/>
  <c r="C96" i="30"/>
  <c r="B97" i="30"/>
  <c r="C97" i="30"/>
  <c r="B98" i="30"/>
  <c r="C98" i="30"/>
  <c r="B99" i="30"/>
  <c r="C99" i="30"/>
  <c r="B100" i="30"/>
  <c r="C100" i="30"/>
  <c r="B102" i="30"/>
  <c r="C102" i="30"/>
  <c r="B103" i="30"/>
  <c r="C103" i="30"/>
  <c r="B104" i="30"/>
  <c r="C104" i="30"/>
  <c r="B105" i="30"/>
  <c r="C105" i="30"/>
  <c r="B106" i="30"/>
  <c r="C106" i="30"/>
  <c r="B107" i="30"/>
  <c r="C107" i="30"/>
  <c r="B108" i="30"/>
  <c r="C108" i="30"/>
  <c r="B110" i="30"/>
  <c r="C110" i="30"/>
  <c r="B116" i="30"/>
  <c r="C116" i="30"/>
  <c r="B117" i="30"/>
  <c r="C117" i="30"/>
  <c r="B118" i="30"/>
  <c r="C118" i="30"/>
  <c r="B119" i="30"/>
  <c r="C119" i="30"/>
  <c r="B120" i="30"/>
  <c r="C120" i="30"/>
  <c r="B121" i="30"/>
  <c r="C121" i="30"/>
  <c r="B122" i="30"/>
  <c r="C122" i="30"/>
  <c r="B124" i="30"/>
  <c r="C124" i="30"/>
  <c r="B125" i="30"/>
  <c r="C125" i="30"/>
  <c r="B126" i="30"/>
  <c r="C126" i="30"/>
  <c r="B127" i="30"/>
  <c r="C127" i="30"/>
  <c r="B128" i="30"/>
  <c r="C128" i="30"/>
  <c r="B129" i="30"/>
  <c r="C129" i="30"/>
  <c r="B130" i="30"/>
  <c r="C130" i="30"/>
  <c r="B131" i="30"/>
  <c r="C131" i="30"/>
  <c r="B132" i="30"/>
  <c r="C132" i="30"/>
  <c r="B133" i="30"/>
  <c r="C133" i="30"/>
  <c r="C5" i="30"/>
  <c r="B5" i="30"/>
  <c r="B1" i="30"/>
  <c r="B6" i="29"/>
  <c r="C6" i="29"/>
  <c r="B7" i="29"/>
  <c r="C7" i="29"/>
  <c r="B8" i="29"/>
  <c r="C8" i="29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22" i="29"/>
  <c r="C22" i="29"/>
  <c r="B23" i="29"/>
  <c r="C23" i="29"/>
  <c r="B24" i="29"/>
  <c r="C24" i="29"/>
  <c r="B25" i="29"/>
  <c r="C25" i="29"/>
  <c r="B26" i="29"/>
  <c r="C26" i="29"/>
  <c r="B32" i="29"/>
  <c r="C32" i="29"/>
  <c r="B33" i="29"/>
  <c r="C33" i="29"/>
  <c r="B35" i="29"/>
  <c r="C35" i="29"/>
  <c r="B36" i="29"/>
  <c r="C36" i="29"/>
  <c r="B37" i="29"/>
  <c r="C37" i="29"/>
  <c r="B38" i="29"/>
  <c r="C38" i="29"/>
  <c r="B40" i="29"/>
  <c r="C40" i="29"/>
  <c r="B41" i="29"/>
  <c r="C41" i="29"/>
  <c r="B42" i="29"/>
  <c r="C42" i="29"/>
  <c r="B44" i="29"/>
  <c r="C44" i="29"/>
  <c r="B45" i="29"/>
  <c r="C45" i="29"/>
  <c r="B46" i="29"/>
  <c r="C46" i="29"/>
  <c r="B47" i="29"/>
  <c r="C47" i="29"/>
  <c r="B48" i="29"/>
  <c r="C48" i="29"/>
  <c r="B49" i="29"/>
  <c r="C49" i="29"/>
  <c r="B51" i="29"/>
  <c r="C51" i="29"/>
  <c r="B52" i="29"/>
  <c r="C52" i="29"/>
  <c r="B53" i="29"/>
  <c r="C53" i="29"/>
  <c r="B54" i="29"/>
  <c r="C54" i="29"/>
  <c r="B55" i="29"/>
  <c r="C55" i="29"/>
  <c r="B56" i="29"/>
  <c r="C56" i="29"/>
  <c r="B57" i="29"/>
  <c r="C57" i="29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G9" i="29" s="1"/>
  <c r="B67" i="29"/>
  <c r="H9" i="29" s="1"/>
  <c r="C67" i="29"/>
  <c r="B70" i="29"/>
  <c r="C70" i="29"/>
  <c r="B71" i="29"/>
  <c r="C71" i="29"/>
  <c r="B72" i="29"/>
  <c r="C72" i="29"/>
  <c r="B73" i="29"/>
  <c r="C73" i="29"/>
  <c r="B74" i="29"/>
  <c r="C74" i="29"/>
  <c r="B75" i="29"/>
  <c r="C75" i="29"/>
  <c r="B76" i="29"/>
  <c r="C76" i="29"/>
  <c r="B77" i="29"/>
  <c r="C77" i="29"/>
  <c r="B79" i="29"/>
  <c r="C79" i="29"/>
  <c r="B80" i="29"/>
  <c r="C80" i="29"/>
  <c r="B81" i="29"/>
  <c r="C81" i="29"/>
  <c r="B82" i="29"/>
  <c r="C82" i="29"/>
  <c r="B83" i="29"/>
  <c r="C83" i="29"/>
  <c r="B84" i="29"/>
  <c r="C84" i="29"/>
  <c r="B85" i="29"/>
  <c r="C85" i="29"/>
  <c r="B91" i="29"/>
  <c r="C91" i="29"/>
  <c r="B92" i="29"/>
  <c r="C92" i="29"/>
  <c r="B93" i="29"/>
  <c r="C93" i="29"/>
  <c r="B94" i="29"/>
  <c r="C94" i="29"/>
  <c r="B95" i="29"/>
  <c r="C95" i="29"/>
  <c r="B96" i="29"/>
  <c r="C96" i="29"/>
  <c r="B97" i="29"/>
  <c r="C97" i="29"/>
  <c r="B98" i="29"/>
  <c r="C98" i="29"/>
  <c r="B99" i="29"/>
  <c r="C99" i="29"/>
  <c r="B100" i="29"/>
  <c r="C100" i="29"/>
  <c r="B102" i="29"/>
  <c r="C102" i="29"/>
  <c r="B103" i="29"/>
  <c r="C103" i="29"/>
  <c r="B104" i="29"/>
  <c r="C104" i="29"/>
  <c r="B105" i="29"/>
  <c r="C105" i="29"/>
  <c r="B106" i="29"/>
  <c r="C106" i="29"/>
  <c r="B107" i="29"/>
  <c r="C107" i="29"/>
  <c r="B108" i="29"/>
  <c r="C108" i="29"/>
  <c r="B110" i="29"/>
  <c r="C110" i="29"/>
  <c r="B116" i="29"/>
  <c r="C116" i="29"/>
  <c r="B117" i="29"/>
  <c r="C117" i="29"/>
  <c r="B118" i="29"/>
  <c r="C118" i="29"/>
  <c r="B119" i="29"/>
  <c r="C119" i="29"/>
  <c r="B120" i="29"/>
  <c r="C120" i="29"/>
  <c r="B121" i="29"/>
  <c r="C121" i="29"/>
  <c r="B122" i="29"/>
  <c r="C122" i="29"/>
  <c r="B124" i="29"/>
  <c r="C124" i="29"/>
  <c r="B125" i="29"/>
  <c r="C125" i="29"/>
  <c r="B126" i="29"/>
  <c r="C126" i="29"/>
  <c r="B127" i="29"/>
  <c r="C127" i="29"/>
  <c r="B128" i="29"/>
  <c r="C128" i="29"/>
  <c r="B129" i="29"/>
  <c r="C129" i="29"/>
  <c r="B130" i="29"/>
  <c r="C130" i="29"/>
  <c r="B131" i="29"/>
  <c r="C131" i="29"/>
  <c r="B132" i="29"/>
  <c r="C132" i="29"/>
  <c r="B133" i="29"/>
  <c r="C133" i="29"/>
  <c r="C5" i="29"/>
  <c r="B5" i="29"/>
  <c r="B1" i="29"/>
  <c r="B40" i="28"/>
  <c r="C40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32" i="28"/>
  <c r="C32" i="28"/>
  <c r="B33" i="28"/>
  <c r="C33" i="28"/>
  <c r="B35" i="28"/>
  <c r="C35" i="28"/>
  <c r="B36" i="28"/>
  <c r="C36" i="28"/>
  <c r="B37" i="28"/>
  <c r="C37" i="28"/>
  <c r="B38" i="28"/>
  <c r="C38" i="28"/>
  <c r="B41" i="28"/>
  <c r="C41" i="28"/>
  <c r="B42" i="28"/>
  <c r="C42" i="28"/>
  <c r="B44" i="28"/>
  <c r="C44" i="28"/>
  <c r="B45" i="28"/>
  <c r="C45" i="28"/>
  <c r="B46" i="28"/>
  <c r="C46" i="28"/>
  <c r="B47" i="28"/>
  <c r="C47" i="28"/>
  <c r="B48" i="28"/>
  <c r="C48" i="28"/>
  <c r="B49" i="28"/>
  <c r="C49" i="28"/>
  <c r="B51" i="28"/>
  <c r="C51" i="28"/>
  <c r="B52" i="28"/>
  <c r="C52" i="28"/>
  <c r="B53" i="28"/>
  <c r="C53" i="28"/>
  <c r="B54" i="28"/>
  <c r="C54" i="28"/>
  <c r="B55" i="28"/>
  <c r="C55" i="28"/>
  <c r="B56" i="28"/>
  <c r="C56" i="28"/>
  <c r="B57" i="28"/>
  <c r="C57" i="28"/>
  <c r="B58" i="28"/>
  <c r="C58" i="28"/>
  <c r="B59" i="28"/>
  <c r="C59" i="28"/>
  <c r="B60" i="28"/>
  <c r="C60" i="28"/>
  <c r="B61" i="28"/>
  <c r="C61" i="28"/>
  <c r="B62" i="28"/>
  <c r="C62" i="28"/>
  <c r="B63" i="28"/>
  <c r="C63" i="28"/>
  <c r="B64" i="28"/>
  <c r="C64" i="28"/>
  <c r="B65" i="28"/>
  <c r="C65" i="28"/>
  <c r="C66" i="28"/>
  <c r="I9" i="28" s="1"/>
  <c r="B67" i="28"/>
  <c r="H9" i="28" s="1"/>
  <c r="C67" i="28"/>
  <c r="B68" i="28"/>
  <c r="C68" i="28"/>
  <c r="B69" i="28"/>
  <c r="C69" i="28"/>
  <c r="B70" i="28"/>
  <c r="C70" i="28"/>
  <c r="B71" i="28"/>
  <c r="C71" i="28"/>
  <c r="B72" i="28"/>
  <c r="C72" i="28"/>
  <c r="B73" i="28"/>
  <c r="C73" i="28"/>
  <c r="B74" i="28"/>
  <c r="C74" i="28"/>
  <c r="B75" i="28"/>
  <c r="C75" i="28"/>
  <c r="B76" i="28"/>
  <c r="C76" i="28"/>
  <c r="B77" i="28"/>
  <c r="C77" i="28"/>
  <c r="B79" i="28"/>
  <c r="C79" i="28"/>
  <c r="B80" i="28"/>
  <c r="C80" i="28"/>
  <c r="B81" i="28"/>
  <c r="C81" i="28"/>
  <c r="B82" i="28"/>
  <c r="C82" i="28"/>
  <c r="B83" i="28"/>
  <c r="C83" i="28"/>
  <c r="B84" i="28"/>
  <c r="C84" i="28"/>
  <c r="B85" i="28"/>
  <c r="C85" i="28"/>
  <c r="B91" i="28"/>
  <c r="C91" i="28"/>
  <c r="B92" i="28"/>
  <c r="C92" i="28"/>
  <c r="B93" i="28"/>
  <c r="C93" i="28"/>
  <c r="B94" i="28"/>
  <c r="C94" i="28"/>
  <c r="B95" i="28"/>
  <c r="C95" i="28"/>
  <c r="B96" i="28"/>
  <c r="C96" i="28"/>
  <c r="B97" i="28"/>
  <c r="C97" i="28"/>
  <c r="B98" i="28"/>
  <c r="C98" i="28"/>
  <c r="B99" i="28"/>
  <c r="C99" i="28"/>
  <c r="B100" i="28"/>
  <c r="C100" i="28"/>
  <c r="B102" i="28"/>
  <c r="C102" i="28"/>
  <c r="B103" i="28"/>
  <c r="C103" i="28"/>
  <c r="B104" i="28"/>
  <c r="C104" i="28"/>
  <c r="B105" i="28"/>
  <c r="C105" i="28"/>
  <c r="B106" i="28"/>
  <c r="C106" i="28"/>
  <c r="B107" i="28"/>
  <c r="C107" i="28"/>
  <c r="B108" i="28"/>
  <c r="C108" i="28"/>
  <c r="B109" i="28"/>
  <c r="C109" i="28"/>
  <c r="B110" i="28"/>
  <c r="C110" i="28"/>
  <c r="B114" i="28"/>
  <c r="C114" i="28"/>
  <c r="B115" i="28"/>
  <c r="C115" i="28"/>
  <c r="B116" i="28"/>
  <c r="C116" i="28"/>
  <c r="B117" i="28"/>
  <c r="C117" i="28"/>
  <c r="B118" i="28"/>
  <c r="C118" i="28"/>
  <c r="B119" i="28"/>
  <c r="C119" i="28"/>
  <c r="B120" i="28"/>
  <c r="C120" i="28"/>
  <c r="B121" i="28"/>
  <c r="C121" i="28"/>
  <c r="B122" i="28"/>
  <c r="C122" i="28"/>
  <c r="B124" i="28"/>
  <c r="C124" i="28"/>
  <c r="B125" i="28"/>
  <c r="C125" i="28"/>
  <c r="B126" i="28"/>
  <c r="C126" i="28"/>
  <c r="B127" i="28"/>
  <c r="C127" i="28"/>
  <c r="B128" i="28"/>
  <c r="C128" i="28"/>
  <c r="B129" i="28"/>
  <c r="C129" i="28"/>
  <c r="B130" i="28"/>
  <c r="C130" i="28"/>
  <c r="B131" i="28"/>
  <c r="C131" i="28"/>
  <c r="B132" i="28"/>
  <c r="C132" i="28"/>
  <c r="B133" i="28"/>
  <c r="C133" i="28"/>
  <c r="C5" i="28"/>
  <c r="B5" i="28"/>
  <c r="B1" i="28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B18" i="27"/>
  <c r="C18" i="27"/>
  <c r="B19" i="27"/>
  <c r="C19" i="27"/>
  <c r="B21" i="27"/>
  <c r="C21" i="27"/>
  <c r="B22" i="27"/>
  <c r="C22" i="27"/>
  <c r="B23" i="27"/>
  <c r="C23" i="27"/>
  <c r="B24" i="27"/>
  <c r="C24" i="27"/>
  <c r="B25" i="27"/>
  <c r="C25" i="27"/>
  <c r="B26" i="27"/>
  <c r="C26" i="27"/>
  <c r="B32" i="27"/>
  <c r="C32" i="27"/>
  <c r="B33" i="27"/>
  <c r="C33" i="27"/>
  <c r="B35" i="27"/>
  <c r="C35" i="27"/>
  <c r="B36" i="27"/>
  <c r="C36" i="27"/>
  <c r="B37" i="27"/>
  <c r="C37" i="27"/>
  <c r="B38" i="27"/>
  <c r="C38" i="27"/>
  <c r="B40" i="27"/>
  <c r="C40" i="27"/>
  <c r="B41" i="27"/>
  <c r="C41" i="27"/>
  <c r="B42" i="27"/>
  <c r="C42" i="27"/>
  <c r="B44" i="27"/>
  <c r="C44" i="27"/>
  <c r="B45" i="27"/>
  <c r="C45" i="27"/>
  <c r="B46" i="27"/>
  <c r="C46" i="27"/>
  <c r="B47" i="27"/>
  <c r="C47" i="27"/>
  <c r="B48" i="27"/>
  <c r="C48" i="27"/>
  <c r="B49" i="27"/>
  <c r="C49" i="27"/>
  <c r="B51" i="27"/>
  <c r="C51" i="27"/>
  <c r="B52" i="27"/>
  <c r="C52" i="27"/>
  <c r="B53" i="27"/>
  <c r="C53" i="27"/>
  <c r="B54" i="27"/>
  <c r="C54" i="27"/>
  <c r="B55" i="27"/>
  <c r="C55" i="27"/>
  <c r="B56" i="27"/>
  <c r="C56" i="27"/>
  <c r="B57" i="27"/>
  <c r="C57" i="27"/>
  <c r="B58" i="27"/>
  <c r="C58" i="27"/>
  <c r="B59" i="27"/>
  <c r="C59" i="27"/>
  <c r="B60" i="27"/>
  <c r="C60" i="27"/>
  <c r="B61" i="27"/>
  <c r="C61" i="27"/>
  <c r="B62" i="27"/>
  <c r="C62" i="27"/>
  <c r="B63" i="27"/>
  <c r="C63" i="27"/>
  <c r="B64" i="27"/>
  <c r="C64" i="27"/>
  <c r="B65" i="27"/>
  <c r="C65" i="27"/>
  <c r="C66" i="27"/>
  <c r="I9" i="27" s="1"/>
  <c r="B67" i="27"/>
  <c r="H9" i="27" s="1"/>
  <c r="B70" i="27"/>
  <c r="C70" i="27"/>
  <c r="B71" i="27"/>
  <c r="C71" i="27"/>
  <c r="B72" i="27"/>
  <c r="C72" i="27"/>
  <c r="B73" i="27"/>
  <c r="C73" i="27"/>
  <c r="B74" i="27"/>
  <c r="C74" i="27"/>
  <c r="B75" i="27"/>
  <c r="C75" i="27"/>
  <c r="B76" i="27"/>
  <c r="C76" i="27"/>
  <c r="B77" i="27"/>
  <c r="C77" i="27"/>
  <c r="B79" i="27"/>
  <c r="C79" i="27"/>
  <c r="B80" i="27"/>
  <c r="C80" i="27"/>
  <c r="B81" i="27"/>
  <c r="C81" i="27"/>
  <c r="B82" i="27"/>
  <c r="C82" i="27"/>
  <c r="B83" i="27"/>
  <c r="C83" i="27"/>
  <c r="B84" i="27"/>
  <c r="C84" i="27"/>
  <c r="B85" i="27"/>
  <c r="C85" i="27"/>
  <c r="B91" i="27"/>
  <c r="C91" i="27"/>
  <c r="B92" i="27"/>
  <c r="C92" i="27"/>
  <c r="B93" i="27"/>
  <c r="C93" i="27"/>
  <c r="B94" i="27"/>
  <c r="C94" i="27"/>
  <c r="B95" i="27"/>
  <c r="C95" i="27"/>
  <c r="B96" i="27"/>
  <c r="C96" i="27"/>
  <c r="B97" i="27"/>
  <c r="C97" i="27"/>
  <c r="B98" i="27"/>
  <c r="C98" i="27"/>
  <c r="B99" i="27"/>
  <c r="C99" i="27"/>
  <c r="B100" i="27"/>
  <c r="C100" i="27"/>
  <c r="B102" i="27"/>
  <c r="C102" i="27"/>
  <c r="B103" i="27"/>
  <c r="C103" i="27"/>
  <c r="B104" i="27"/>
  <c r="C104" i="27"/>
  <c r="B105" i="27"/>
  <c r="C105" i="27"/>
  <c r="B106" i="27"/>
  <c r="C106" i="27"/>
  <c r="B107" i="27"/>
  <c r="C107" i="27"/>
  <c r="B108" i="27"/>
  <c r="C108" i="27"/>
  <c r="B109" i="27"/>
  <c r="C109" i="27"/>
  <c r="B110" i="27"/>
  <c r="C110" i="27"/>
  <c r="B116" i="27"/>
  <c r="C116" i="27"/>
  <c r="B117" i="27"/>
  <c r="C117" i="27"/>
  <c r="B118" i="27"/>
  <c r="C118" i="27"/>
  <c r="B119" i="27"/>
  <c r="C119" i="27"/>
  <c r="B120" i="27"/>
  <c r="C120" i="27"/>
  <c r="B121" i="27"/>
  <c r="C121" i="27"/>
  <c r="B122" i="27"/>
  <c r="C122" i="27"/>
  <c r="B124" i="27"/>
  <c r="C124" i="27"/>
  <c r="B125" i="27"/>
  <c r="C125" i="27"/>
  <c r="B126" i="27"/>
  <c r="C126" i="27"/>
  <c r="B127" i="27"/>
  <c r="C127" i="27"/>
  <c r="B128" i="27"/>
  <c r="C128" i="27"/>
  <c r="B129" i="27"/>
  <c r="C129" i="27"/>
  <c r="B130" i="27"/>
  <c r="C130" i="27"/>
  <c r="B131" i="27"/>
  <c r="C131" i="27"/>
  <c r="B132" i="27"/>
  <c r="C132" i="27"/>
  <c r="B133" i="27"/>
  <c r="C133" i="27"/>
  <c r="C5" i="27"/>
  <c r="B5" i="27"/>
  <c r="B1" i="27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3" i="38"/>
  <c r="C2" i="38"/>
  <c r="B2" i="38"/>
  <c r="A2" i="38"/>
  <c r="A1" i="38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A5" i="37"/>
  <c r="A4" i="37"/>
  <c r="A3" i="37"/>
  <c r="C2" i="37"/>
  <c r="B2" i="37"/>
  <c r="A2" i="37"/>
  <c r="A1" i="37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C2" i="36"/>
  <c r="B2" i="36"/>
  <c r="A2" i="36"/>
  <c r="A1" i="36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4" i="35"/>
  <c r="A3" i="35"/>
  <c r="C2" i="35"/>
  <c r="B2" i="35"/>
  <c r="A2" i="35"/>
  <c r="A1" i="35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A4" i="34"/>
  <c r="A3" i="34"/>
  <c r="C2" i="34"/>
  <c r="B2" i="34"/>
  <c r="A2" i="34"/>
  <c r="A1" i="34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3" i="33"/>
  <c r="C2" i="33"/>
  <c r="B2" i="33"/>
  <c r="A2" i="33"/>
  <c r="A1" i="33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7" i="32"/>
  <c r="A6" i="32"/>
  <c r="A5" i="32"/>
  <c r="A4" i="32"/>
  <c r="A3" i="32"/>
  <c r="C2" i="32"/>
  <c r="B2" i="32"/>
  <c r="A2" i="32"/>
  <c r="A1" i="32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C2" i="31"/>
  <c r="B2" i="31"/>
  <c r="A2" i="31"/>
  <c r="A1" i="31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C2" i="30"/>
  <c r="B2" i="30"/>
  <c r="A2" i="30"/>
  <c r="A1" i="30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" i="29"/>
  <c r="C2" i="29"/>
  <c r="B2" i="29"/>
  <c r="A2" i="29"/>
  <c r="A1" i="29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A3" i="28"/>
  <c r="C2" i="28"/>
  <c r="B2" i="28"/>
  <c r="A2" i="28"/>
  <c r="A1" i="28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C2" i="27"/>
  <c r="B2" i="27"/>
  <c r="A2" i="27"/>
  <c r="A1" i="27"/>
  <c r="B6" i="26"/>
  <c r="C6" i="26"/>
  <c r="B7" i="26"/>
  <c r="C7" i="26"/>
  <c r="B8" i="26"/>
  <c r="C8" i="26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1" i="26"/>
  <c r="C21" i="26"/>
  <c r="B22" i="26"/>
  <c r="C22" i="26"/>
  <c r="B23" i="26"/>
  <c r="C23" i="26"/>
  <c r="B24" i="26"/>
  <c r="C24" i="26"/>
  <c r="B25" i="26"/>
  <c r="C25" i="26"/>
  <c r="B26" i="26"/>
  <c r="C26" i="26"/>
  <c r="B32" i="26"/>
  <c r="C32" i="26"/>
  <c r="B33" i="26"/>
  <c r="C33" i="26"/>
  <c r="B35" i="26"/>
  <c r="C35" i="26"/>
  <c r="B36" i="26"/>
  <c r="C36" i="26"/>
  <c r="B37" i="26"/>
  <c r="C37" i="26"/>
  <c r="B38" i="26"/>
  <c r="C38" i="26"/>
  <c r="B40" i="26"/>
  <c r="C40" i="26"/>
  <c r="B41" i="26"/>
  <c r="C41" i="26"/>
  <c r="B42" i="26"/>
  <c r="C42" i="26"/>
  <c r="B44" i="26"/>
  <c r="C44" i="26"/>
  <c r="B45" i="26"/>
  <c r="C45" i="26"/>
  <c r="B46" i="26"/>
  <c r="C46" i="26"/>
  <c r="B47" i="26"/>
  <c r="C47" i="26"/>
  <c r="B48" i="26"/>
  <c r="C48" i="26"/>
  <c r="B49" i="26"/>
  <c r="C49" i="26"/>
  <c r="B51" i="26"/>
  <c r="C51" i="26"/>
  <c r="B52" i="26"/>
  <c r="C52" i="26"/>
  <c r="B53" i="26"/>
  <c r="C53" i="26"/>
  <c r="B54" i="26"/>
  <c r="C54" i="26"/>
  <c r="B55" i="26"/>
  <c r="C55" i="26"/>
  <c r="B56" i="26"/>
  <c r="C56" i="26"/>
  <c r="B57" i="26"/>
  <c r="C57" i="26"/>
  <c r="B58" i="26"/>
  <c r="C58" i="26"/>
  <c r="B59" i="26"/>
  <c r="C59" i="26"/>
  <c r="B60" i="26"/>
  <c r="C60" i="26"/>
  <c r="B61" i="26"/>
  <c r="C61" i="26"/>
  <c r="B62" i="26"/>
  <c r="C62" i="26"/>
  <c r="B63" i="26"/>
  <c r="C63" i="26"/>
  <c r="B64" i="26"/>
  <c r="C64" i="26"/>
  <c r="B65" i="26"/>
  <c r="C65" i="26"/>
  <c r="B66" i="26"/>
  <c r="G9" i="26" s="1"/>
  <c r="C67" i="26"/>
  <c r="B70" i="26"/>
  <c r="C70" i="26"/>
  <c r="B71" i="26"/>
  <c r="C71" i="26"/>
  <c r="B72" i="26"/>
  <c r="C72" i="26"/>
  <c r="B73" i="26"/>
  <c r="C73" i="26"/>
  <c r="B74" i="26"/>
  <c r="C74" i="26"/>
  <c r="B75" i="26"/>
  <c r="C75" i="26"/>
  <c r="B76" i="26"/>
  <c r="C76" i="26"/>
  <c r="B77" i="26"/>
  <c r="C77" i="26"/>
  <c r="B78" i="26"/>
  <c r="C78" i="26"/>
  <c r="B79" i="26"/>
  <c r="C79" i="26"/>
  <c r="B80" i="26"/>
  <c r="C80" i="26"/>
  <c r="B81" i="26"/>
  <c r="C81" i="26"/>
  <c r="B82" i="26"/>
  <c r="C82" i="26"/>
  <c r="B83" i="26"/>
  <c r="C83" i="26"/>
  <c r="B84" i="26"/>
  <c r="C84" i="26"/>
  <c r="B85" i="26"/>
  <c r="C85" i="26"/>
  <c r="B91" i="26"/>
  <c r="C91" i="26"/>
  <c r="B92" i="26"/>
  <c r="C92" i="26"/>
  <c r="B93" i="26"/>
  <c r="C93" i="26"/>
  <c r="B94" i="26"/>
  <c r="C94" i="26"/>
  <c r="B95" i="26"/>
  <c r="C95" i="26"/>
  <c r="B96" i="26"/>
  <c r="C96" i="26"/>
  <c r="B97" i="26"/>
  <c r="C97" i="26"/>
  <c r="B98" i="26"/>
  <c r="C98" i="26"/>
  <c r="B99" i="26"/>
  <c r="C99" i="26"/>
  <c r="B100" i="26"/>
  <c r="C100" i="26"/>
  <c r="B102" i="26"/>
  <c r="C102" i="26"/>
  <c r="B103" i="26"/>
  <c r="C103" i="26"/>
  <c r="B104" i="26"/>
  <c r="C104" i="26"/>
  <c r="B105" i="26"/>
  <c r="C105" i="26"/>
  <c r="B106" i="26"/>
  <c r="C106" i="26"/>
  <c r="B107" i="26"/>
  <c r="C107" i="26"/>
  <c r="B108" i="26"/>
  <c r="C108" i="26"/>
  <c r="B109" i="26"/>
  <c r="C109" i="26"/>
  <c r="B110" i="26"/>
  <c r="C110" i="26"/>
  <c r="B116" i="26"/>
  <c r="C116" i="26"/>
  <c r="B117" i="26"/>
  <c r="C117" i="26"/>
  <c r="B118" i="26"/>
  <c r="C118" i="26"/>
  <c r="B119" i="26"/>
  <c r="C119" i="26"/>
  <c r="B120" i="26"/>
  <c r="C120" i="26"/>
  <c r="B121" i="26"/>
  <c r="C121" i="26"/>
  <c r="B122" i="26"/>
  <c r="C122" i="26"/>
  <c r="B124" i="26"/>
  <c r="C124" i="26"/>
  <c r="B125" i="26"/>
  <c r="C125" i="26"/>
  <c r="B126" i="26"/>
  <c r="C126" i="26"/>
  <c r="B127" i="26"/>
  <c r="C127" i="26"/>
  <c r="B128" i="26"/>
  <c r="C128" i="26"/>
  <c r="B129" i="26"/>
  <c r="C129" i="26"/>
  <c r="B130" i="26"/>
  <c r="C130" i="26"/>
  <c r="B131" i="26"/>
  <c r="C131" i="26"/>
  <c r="B132" i="26"/>
  <c r="C132" i="26"/>
  <c r="B133" i="26"/>
  <c r="C133" i="26"/>
  <c r="C5" i="26"/>
  <c r="B5" i="26"/>
  <c r="B1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C2" i="26"/>
  <c r="B2" i="26"/>
  <c r="A2" i="26"/>
  <c r="A1" i="26"/>
  <c r="B6" i="25"/>
  <c r="C6" i="25"/>
  <c r="B7" i="25"/>
  <c r="C7" i="25"/>
  <c r="B8" i="25"/>
  <c r="C8" i="25"/>
  <c r="B9" i="25"/>
  <c r="C9" i="25"/>
  <c r="B10" i="25"/>
  <c r="C10" i="25"/>
  <c r="B11" i="25"/>
  <c r="C11" i="25"/>
  <c r="B12" i="25"/>
  <c r="C12" i="25"/>
  <c r="B13" i="25"/>
  <c r="C13" i="25"/>
  <c r="B14" i="25"/>
  <c r="C14" i="25"/>
  <c r="B15" i="25"/>
  <c r="C15" i="25"/>
  <c r="B16" i="25"/>
  <c r="C16" i="25"/>
  <c r="B17" i="25"/>
  <c r="C17" i="25"/>
  <c r="B18" i="25"/>
  <c r="C18" i="25"/>
  <c r="B19" i="25"/>
  <c r="C19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32" i="25"/>
  <c r="C32" i="25"/>
  <c r="B33" i="25"/>
  <c r="C33" i="25"/>
  <c r="B35" i="25"/>
  <c r="C35" i="25"/>
  <c r="B36" i="25"/>
  <c r="C36" i="25"/>
  <c r="B37" i="25"/>
  <c r="C37" i="25"/>
  <c r="B38" i="25"/>
  <c r="C38" i="25"/>
  <c r="B40" i="25"/>
  <c r="C40" i="25"/>
  <c r="B41" i="25"/>
  <c r="C41" i="25"/>
  <c r="B42" i="25"/>
  <c r="C42" i="25"/>
  <c r="B44" i="25"/>
  <c r="C44" i="25"/>
  <c r="B45" i="25"/>
  <c r="C45" i="25"/>
  <c r="B46" i="25"/>
  <c r="C46" i="25"/>
  <c r="B47" i="25"/>
  <c r="C47" i="25"/>
  <c r="B48" i="25"/>
  <c r="C48" i="25"/>
  <c r="B49" i="25"/>
  <c r="C49" i="25"/>
  <c r="B51" i="25"/>
  <c r="C51" i="25"/>
  <c r="B52" i="25"/>
  <c r="C52" i="25"/>
  <c r="B53" i="25"/>
  <c r="C53" i="25"/>
  <c r="B54" i="25"/>
  <c r="C54" i="25"/>
  <c r="B55" i="25"/>
  <c r="C55" i="25"/>
  <c r="B56" i="25"/>
  <c r="C56" i="25"/>
  <c r="B57" i="25"/>
  <c r="C57" i="25"/>
  <c r="B58" i="25"/>
  <c r="C58" i="25"/>
  <c r="B59" i="25"/>
  <c r="C59" i="25"/>
  <c r="B60" i="25"/>
  <c r="C60" i="25"/>
  <c r="B61" i="25"/>
  <c r="C61" i="25"/>
  <c r="B62" i="25"/>
  <c r="C62" i="25"/>
  <c r="B63" i="25"/>
  <c r="C63" i="25"/>
  <c r="B64" i="25"/>
  <c r="C64" i="25"/>
  <c r="B65" i="25"/>
  <c r="C65" i="25"/>
  <c r="B66" i="25"/>
  <c r="G9" i="25" s="1"/>
  <c r="C67" i="25"/>
  <c r="B70" i="25"/>
  <c r="C70" i="25"/>
  <c r="B71" i="25"/>
  <c r="C71" i="25"/>
  <c r="B72" i="25"/>
  <c r="C72" i="25"/>
  <c r="B73" i="25"/>
  <c r="C73" i="25"/>
  <c r="B74" i="25"/>
  <c r="C74" i="25"/>
  <c r="B75" i="25"/>
  <c r="C75" i="25"/>
  <c r="B76" i="25"/>
  <c r="C76" i="25"/>
  <c r="B77" i="25"/>
  <c r="C77" i="25"/>
  <c r="B79" i="25"/>
  <c r="C79" i="25"/>
  <c r="B80" i="25"/>
  <c r="C80" i="25"/>
  <c r="B81" i="25"/>
  <c r="C81" i="25"/>
  <c r="B82" i="25"/>
  <c r="C82" i="25"/>
  <c r="B83" i="25"/>
  <c r="C83" i="25"/>
  <c r="B84" i="25"/>
  <c r="C84" i="25"/>
  <c r="B85" i="25"/>
  <c r="C85" i="25"/>
  <c r="B91" i="25"/>
  <c r="C91" i="25"/>
  <c r="B92" i="25"/>
  <c r="C92" i="25"/>
  <c r="B93" i="25"/>
  <c r="C93" i="25"/>
  <c r="B94" i="25"/>
  <c r="C94" i="25"/>
  <c r="B95" i="25"/>
  <c r="C95" i="25"/>
  <c r="B96" i="25"/>
  <c r="C96" i="25"/>
  <c r="B97" i="25"/>
  <c r="C97" i="25"/>
  <c r="B98" i="25"/>
  <c r="C98" i="25"/>
  <c r="B99" i="25"/>
  <c r="C99" i="25"/>
  <c r="B100" i="25"/>
  <c r="C100" i="25"/>
  <c r="B102" i="25"/>
  <c r="C102" i="25"/>
  <c r="B103" i="25"/>
  <c r="C103" i="25"/>
  <c r="B104" i="25"/>
  <c r="C104" i="25"/>
  <c r="B105" i="25"/>
  <c r="C105" i="25"/>
  <c r="B106" i="25"/>
  <c r="C106" i="25"/>
  <c r="B107" i="25"/>
  <c r="C107" i="25"/>
  <c r="B108" i="25"/>
  <c r="C108" i="25"/>
  <c r="B109" i="25"/>
  <c r="C109" i="25"/>
  <c r="B110" i="25"/>
  <c r="C110" i="25"/>
  <c r="B116" i="25"/>
  <c r="C116" i="25"/>
  <c r="B117" i="25"/>
  <c r="C117" i="25"/>
  <c r="B118" i="25"/>
  <c r="C118" i="25"/>
  <c r="B119" i="25"/>
  <c r="C119" i="25"/>
  <c r="B120" i="25"/>
  <c r="C120" i="25"/>
  <c r="B121" i="25"/>
  <c r="C121" i="25"/>
  <c r="B122" i="25"/>
  <c r="C122" i="25"/>
  <c r="B124" i="25"/>
  <c r="C124" i="25"/>
  <c r="B125" i="25"/>
  <c r="C125" i="25"/>
  <c r="B126" i="25"/>
  <c r="C126" i="25"/>
  <c r="B127" i="25"/>
  <c r="C127" i="25"/>
  <c r="B128" i="25"/>
  <c r="C128" i="25"/>
  <c r="B129" i="25"/>
  <c r="C129" i="25"/>
  <c r="B130" i="25"/>
  <c r="C130" i="25"/>
  <c r="B131" i="25"/>
  <c r="C131" i="25"/>
  <c r="B132" i="25"/>
  <c r="C132" i="25"/>
  <c r="B133" i="25"/>
  <c r="C133" i="25"/>
  <c r="C5" i="25"/>
  <c r="B5" i="25"/>
  <c r="B1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C2" i="25"/>
  <c r="B2" i="25"/>
  <c r="A2" i="25"/>
  <c r="A1" i="25"/>
  <c r="B6" i="24"/>
  <c r="C6" i="24"/>
  <c r="B7" i="24"/>
  <c r="C7" i="24"/>
  <c r="B8" i="24"/>
  <c r="C8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21" i="24"/>
  <c r="C21" i="24"/>
  <c r="B22" i="24"/>
  <c r="C22" i="24"/>
  <c r="B23" i="24"/>
  <c r="C23" i="24"/>
  <c r="B24" i="24"/>
  <c r="C24" i="24"/>
  <c r="B25" i="24"/>
  <c r="C25" i="24"/>
  <c r="B26" i="24"/>
  <c r="C26" i="24"/>
  <c r="B32" i="24"/>
  <c r="C32" i="24"/>
  <c r="B33" i="24"/>
  <c r="C33" i="24"/>
  <c r="B35" i="24"/>
  <c r="C35" i="24"/>
  <c r="B36" i="24"/>
  <c r="C36" i="24"/>
  <c r="B37" i="24"/>
  <c r="C37" i="24"/>
  <c r="B38" i="24"/>
  <c r="C38" i="24"/>
  <c r="B40" i="24"/>
  <c r="C40" i="24"/>
  <c r="B41" i="24"/>
  <c r="C41" i="24"/>
  <c r="B42" i="24"/>
  <c r="C42" i="24"/>
  <c r="B44" i="24"/>
  <c r="C44" i="24"/>
  <c r="B45" i="24"/>
  <c r="C45" i="24"/>
  <c r="B46" i="24"/>
  <c r="C46" i="24"/>
  <c r="B47" i="24"/>
  <c r="C47" i="24"/>
  <c r="B48" i="24"/>
  <c r="C48" i="24"/>
  <c r="B49" i="24"/>
  <c r="C49" i="24"/>
  <c r="B51" i="24"/>
  <c r="C51" i="24"/>
  <c r="B52" i="24"/>
  <c r="C52" i="24"/>
  <c r="B53" i="24"/>
  <c r="C53" i="24"/>
  <c r="B54" i="24"/>
  <c r="C54" i="24"/>
  <c r="B55" i="24"/>
  <c r="C55" i="24"/>
  <c r="B56" i="24"/>
  <c r="C56" i="24"/>
  <c r="B57" i="24"/>
  <c r="C57" i="24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G9" i="24" s="1"/>
  <c r="C66" i="24"/>
  <c r="I9" i="24" s="1"/>
  <c r="B70" i="24"/>
  <c r="C70" i="24"/>
  <c r="B71" i="24"/>
  <c r="C71" i="24"/>
  <c r="B72" i="24"/>
  <c r="C72" i="24"/>
  <c r="B73" i="24"/>
  <c r="C73" i="24"/>
  <c r="B74" i="24"/>
  <c r="C74" i="24"/>
  <c r="B75" i="24"/>
  <c r="C75" i="24"/>
  <c r="B76" i="24"/>
  <c r="C76" i="24"/>
  <c r="B77" i="24"/>
  <c r="C77" i="24"/>
  <c r="B79" i="24"/>
  <c r="C79" i="24"/>
  <c r="B80" i="24"/>
  <c r="C80" i="24"/>
  <c r="B81" i="24"/>
  <c r="C81" i="24"/>
  <c r="B82" i="24"/>
  <c r="C82" i="24"/>
  <c r="B83" i="24"/>
  <c r="C83" i="24"/>
  <c r="B84" i="24"/>
  <c r="C84" i="24"/>
  <c r="B85" i="24"/>
  <c r="C85" i="24"/>
  <c r="B91" i="24"/>
  <c r="C91" i="24"/>
  <c r="B92" i="24"/>
  <c r="C92" i="24"/>
  <c r="B93" i="24"/>
  <c r="C93" i="24"/>
  <c r="B94" i="24"/>
  <c r="C94" i="24"/>
  <c r="B95" i="24"/>
  <c r="C95" i="24"/>
  <c r="B96" i="24"/>
  <c r="C96" i="24"/>
  <c r="B97" i="24"/>
  <c r="C97" i="24"/>
  <c r="B98" i="24"/>
  <c r="C98" i="24"/>
  <c r="B99" i="24"/>
  <c r="C99" i="24"/>
  <c r="B100" i="24"/>
  <c r="C100" i="24"/>
  <c r="B102" i="24"/>
  <c r="C102" i="24"/>
  <c r="B103" i="24"/>
  <c r="C103" i="24"/>
  <c r="B104" i="24"/>
  <c r="C104" i="24"/>
  <c r="B105" i="24"/>
  <c r="C105" i="24"/>
  <c r="B106" i="24"/>
  <c r="C106" i="24"/>
  <c r="B107" i="24"/>
  <c r="C107" i="24"/>
  <c r="B108" i="24"/>
  <c r="C108" i="24"/>
  <c r="B109" i="24"/>
  <c r="C109" i="24"/>
  <c r="B110" i="24"/>
  <c r="C110" i="24"/>
  <c r="B114" i="24"/>
  <c r="C114" i="24"/>
  <c r="B115" i="24"/>
  <c r="C115" i="24"/>
  <c r="B116" i="24"/>
  <c r="C116" i="24"/>
  <c r="B117" i="24"/>
  <c r="C117" i="24"/>
  <c r="B118" i="24"/>
  <c r="C118" i="24"/>
  <c r="B119" i="24"/>
  <c r="C119" i="24"/>
  <c r="B120" i="24"/>
  <c r="C120" i="24"/>
  <c r="B121" i="24"/>
  <c r="C121" i="24"/>
  <c r="B122" i="24"/>
  <c r="C122" i="24"/>
  <c r="B124" i="24"/>
  <c r="C124" i="24"/>
  <c r="B125" i="24"/>
  <c r="C125" i="24"/>
  <c r="B126" i="24"/>
  <c r="C126" i="24"/>
  <c r="B127" i="24"/>
  <c r="C127" i="24"/>
  <c r="B128" i="24"/>
  <c r="C128" i="24"/>
  <c r="B129" i="24"/>
  <c r="C129" i="24"/>
  <c r="B130" i="24"/>
  <c r="C130" i="24"/>
  <c r="B131" i="24"/>
  <c r="C131" i="24"/>
  <c r="B132" i="24"/>
  <c r="C132" i="24"/>
  <c r="B133" i="24"/>
  <c r="C133" i="24"/>
  <c r="C5" i="24"/>
  <c r="B5" i="24"/>
  <c r="B1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C2" i="24"/>
  <c r="B2" i="24"/>
  <c r="A2" i="24"/>
  <c r="A1" i="24"/>
  <c r="B6" i="23"/>
  <c r="C6" i="23"/>
  <c r="B7" i="23"/>
  <c r="C7" i="23"/>
  <c r="B8" i="23"/>
  <c r="C8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32" i="23"/>
  <c r="C32" i="23"/>
  <c r="B33" i="23"/>
  <c r="C33" i="23"/>
  <c r="B35" i="23"/>
  <c r="C35" i="23"/>
  <c r="B36" i="23"/>
  <c r="C36" i="23"/>
  <c r="B37" i="23"/>
  <c r="C37" i="23"/>
  <c r="B38" i="23"/>
  <c r="C38" i="23"/>
  <c r="B40" i="23"/>
  <c r="C40" i="23"/>
  <c r="B41" i="23"/>
  <c r="C41" i="23"/>
  <c r="B42" i="23"/>
  <c r="C42" i="23"/>
  <c r="B44" i="23"/>
  <c r="C44" i="23"/>
  <c r="B45" i="23"/>
  <c r="C45" i="23"/>
  <c r="B46" i="23"/>
  <c r="C46" i="23"/>
  <c r="B47" i="23"/>
  <c r="C47" i="23"/>
  <c r="B48" i="23"/>
  <c r="C48" i="23"/>
  <c r="B49" i="23"/>
  <c r="C49" i="23"/>
  <c r="B51" i="23"/>
  <c r="C51" i="23"/>
  <c r="B52" i="23"/>
  <c r="C52" i="23"/>
  <c r="B53" i="23"/>
  <c r="C53" i="23"/>
  <c r="B54" i="23"/>
  <c r="C54" i="23"/>
  <c r="B55" i="23"/>
  <c r="C55" i="23"/>
  <c r="B56" i="23"/>
  <c r="C56" i="23"/>
  <c r="B57" i="23"/>
  <c r="C57" i="23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G9" i="23" s="1"/>
  <c r="C66" i="23"/>
  <c r="I9" i="23" s="1"/>
  <c r="B70" i="23"/>
  <c r="C70" i="23"/>
  <c r="B71" i="23"/>
  <c r="C71" i="23"/>
  <c r="B72" i="23"/>
  <c r="C72" i="23"/>
  <c r="B73" i="23"/>
  <c r="C73" i="23"/>
  <c r="B74" i="23"/>
  <c r="C74" i="23"/>
  <c r="B75" i="23"/>
  <c r="C75" i="23"/>
  <c r="B76" i="23"/>
  <c r="C76" i="23"/>
  <c r="B77" i="23"/>
  <c r="C77" i="23"/>
  <c r="B79" i="23"/>
  <c r="C79" i="23"/>
  <c r="B80" i="23"/>
  <c r="C80" i="23"/>
  <c r="B81" i="23"/>
  <c r="C81" i="23"/>
  <c r="B82" i="23"/>
  <c r="C82" i="23"/>
  <c r="B83" i="23"/>
  <c r="C83" i="23"/>
  <c r="B84" i="23"/>
  <c r="C84" i="23"/>
  <c r="B85" i="23"/>
  <c r="C85" i="23"/>
  <c r="B91" i="23"/>
  <c r="C91" i="23"/>
  <c r="B92" i="23"/>
  <c r="C92" i="23"/>
  <c r="B93" i="23"/>
  <c r="C93" i="23"/>
  <c r="B94" i="23"/>
  <c r="C94" i="23"/>
  <c r="B95" i="23"/>
  <c r="C95" i="23"/>
  <c r="B96" i="23"/>
  <c r="C96" i="23"/>
  <c r="B97" i="23"/>
  <c r="C97" i="23"/>
  <c r="B98" i="23"/>
  <c r="C98" i="23"/>
  <c r="B99" i="23"/>
  <c r="C99" i="23"/>
  <c r="B100" i="23"/>
  <c r="C100" i="23"/>
  <c r="B102" i="23"/>
  <c r="C102" i="23"/>
  <c r="B103" i="23"/>
  <c r="C103" i="23"/>
  <c r="B104" i="23"/>
  <c r="C104" i="23"/>
  <c r="B105" i="23"/>
  <c r="C105" i="23"/>
  <c r="B106" i="23"/>
  <c r="C106" i="23"/>
  <c r="B107" i="23"/>
  <c r="C107" i="23"/>
  <c r="B108" i="23"/>
  <c r="C108" i="23"/>
  <c r="B109" i="23"/>
  <c r="C109" i="23"/>
  <c r="B110" i="23"/>
  <c r="C110" i="23"/>
  <c r="B116" i="23"/>
  <c r="C116" i="23"/>
  <c r="B117" i="23"/>
  <c r="C117" i="23"/>
  <c r="B118" i="23"/>
  <c r="C118" i="23"/>
  <c r="B119" i="23"/>
  <c r="C119" i="23"/>
  <c r="B120" i="23"/>
  <c r="C120" i="23"/>
  <c r="B121" i="23"/>
  <c r="C121" i="23"/>
  <c r="B122" i="23"/>
  <c r="C122" i="23"/>
  <c r="B124" i="23"/>
  <c r="C124" i="23"/>
  <c r="B125" i="23"/>
  <c r="C125" i="23"/>
  <c r="B126" i="23"/>
  <c r="C126" i="23"/>
  <c r="B127" i="23"/>
  <c r="C127" i="23"/>
  <c r="B128" i="23"/>
  <c r="C128" i="23"/>
  <c r="B129" i="23"/>
  <c r="C129" i="23"/>
  <c r="B130" i="23"/>
  <c r="C130" i="23"/>
  <c r="B131" i="23"/>
  <c r="C131" i="23"/>
  <c r="B132" i="23"/>
  <c r="C132" i="23"/>
  <c r="B133" i="23"/>
  <c r="C133" i="23"/>
  <c r="C5" i="23"/>
  <c r="B5" i="23"/>
  <c r="B1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3" i="23"/>
  <c r="C2" i="23"/>
  <c r="B2" i="23"/>
  <c r="A2" i="23"/>
  <c r="A1" i="23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40" i="22"/>
  <c r="C40" i="22"/>
  <c r="B41" i="22"/>
  <c r="C41" i="22"/>
  <c r="B42" i="22"/>
  <c r="C42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7" i="22"/>
  <c r="H9" i="22" s="1"/>
  <c r="C67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91" i="22"/>
  <c r="C91" i="22"/>
  <c r="B92" i="22"/>
  <c r="C92" i="22"/>
  <c r="B93" i="22"/>
  <c r="C93" i="22"/>
  <c r="B94" i="22"/>
  <c r="C94" i="22"/>
  <c r="B95" i="22"/>
  <c r="C95" i="22"/>
  <c r="B96" i="22"/>
  <c r="C96" i="22"/>
  <c r="B97" i="22"/>
  <c r="C97" i="22"/>
  <c r="B98" i="22"/>
  <c r="C98" i="22"/>
  <c r="B99" i="22"/>
  <c r="C99" i="22"/>
  <c r="B100" i="22"/>
  <c r="C100" i="22"/>
  <c r="B102" i="22"/>
  <c r="C102" i="22"/>
  <c r="B103" i="22"/>
  <c r="C103" i="22"/>
  <c r="B104" i="22"/>
  <c r="C104" i="22"/>
  <c r="B105" i="22"/>
  <c r="C105" i="22"/>
  <c r="B106" i="22"/>
  <c r="C106" i="22"/>
  <c r="B107" i="22"/>
  <c r="C107" i="22"/>
  <c r="B108" i="22"/>
  <c r="C108" i="22"/>
  <c r="B109" i="22"/>
  <c r="C109" i="22"/>
  <c r="B110" i="22"/>
  <c r="C110" i="22"/>
  <c r="B116" i="22"/>
  <c r="C116" i="22"/>
  <c r="B117" i="22"/>
  <c r="C117" i="22"/>
  <c r="B118" i="22"/>
  <c r="C118" i="22"/>
  <c r="B119" i="22"/>
  <c r="C119" i="22"/>
  <c r="B120" i="22"/>
  <c r="C120" i="22"/>
  <c r="B121" i="22"/>
  <c r="C121" i="22"/>
  <c r="B122" i="22"/>
  <c r="C122" i="22"/>
  <c r="B124" i="22"/>
  <c r="C124" i="22"/>
  <c r="B125" i="22"/>
  <c r="C125" i="22"/>
  <c r="B126" i="22"/>
  <c r="C126" i="22"/>
  <c r="B127" i="22"/>
  <c r="C127" i="22"/>
  <c r="B128" i="22"/>
  <c r="C128" i="22"/>
  <c r="B129" i="22"/>
  <c r="C129" i="22"/>
  <c r="B130" i="22"/>
  <c r="C130" i="22"/>
  <c r="B131" i="22"/>
  <c r="C131" i="22"/>
  <c r="B132" i="22"/>
  <c r="C132" i="22"/>
  <c r="B133" i="22"/>
  <c r="C133" i="22"/>
  <c r="C5" i="22"/>
  <c r="B5" i="22"/>
  <c r="B1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C2" i="22"/>
  <c r="B2" i="22"/>
  <c r="A2" i="22"/>
  <c r="A1" i="22"/>
  <c r="B6" i="21"/>
  <c r="C6" i="21"/>
  <c r="B7" i="21"/>
  <c r="C7" i="21"/>
  <c r="B8" i="21"/>
  <c r="C8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21" i="21"/>
  <c r="C21" i="21"/>
  <c r="B22" i="21"/>
  <c r="C22" i="21"/>
  <c r="B23" i="21"/>
  <c r="C23" i="21"/>
  <c r="B24" i="21"/>
  <c r="C24" i="21"/>
  <c r="B25" i="21"/>
  <c r="C25" i="21"/>
  <c r="B26" i="21"/>
  <c r="C26" i="21"/>
  <c r="B32" i="21"/>
  <c r="C32" i="21"/>
  <c r="B33" i="21"/>
  <c r="C33" i="21"/>
  <c r="B35" i="21"/>
  <c r="C35" i="21"/>
  <c r="B36" i="21"/>
  <c r="C36" i="21"/>
  <c r="B37" i="21"/>
  <c r="C37" i="21"/>
  <c r="B38" i="21"/>
  <c r="C38" i="21"/>
  <c r="B40" i="21"/>
  <c r="C40" i="21"/>
  <c r="B41" i="21"/>
  <c r="C41" i="21"/>
  <c r="B42" i="21"/>
  <c r="C42" i="21"/>
  <c r="B44" i="21"/>
  <c r="C44" i="21"/>
  <c r="B45" i="21"/>
  <c r="C45" i="21"/>
  <c r="B46" i="21"/>
  <c r="C46" i="21"/>
  <c r="B47" i="21"/>
  <c r="C47" i="21"/>
  <c r="B48" i="21"/>
  <c r="C48" i="21"/>
  <c r="B49" i="21"/>
  <c r="C49" i="21"/>
  <c r="B51" i="21"/>
  <c r="C51" i="21"/>
  <c r="B52" i="21"/>
  <c r="C52" i="21"/>
  <c r="B53" i="21"/>
  <c r="C53" i="21"/>
  <c r="B54" i="21"/>
  <c r="C54" i="21"/>
  <c r="B55" i="21"/>
  <c r="C55" i="21"/>
  <c r="B56" i="21"/>
  <c r="C56" i="21"/>
  <c r="B57" i="21"/>
  <c r="C57" i="21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C66" i="21"/>
  <c r="I9" i="21" s="1"/>
  <c r="B67" i="21"/>
  <c r="H9" i="21" s="1"/>
  <c r="B70" i="21"/>
  <c r="C70" i="21"/>
  <c r="B71" i="21"/>
  <c r="C71" i="21"/>
  <c r="B72" i="21"/>
  <c r="C72" i="21"/>
  <c r="B73" i="21"/>
  <c r="C73" i="21"/>
  <c r="B74" i="21"/>
  <c r="C74" i="21"/>
  <c r="B75" i="21"/>
  <c r="C75" i="21"/>
  <c r="B76" i="21"/>
  <c r="C76" i="21"/>
  <c r="B77" i="21"/>
  <c r="C77" i="21"/>
  <c r="B79" i="21"/>
  <c r="C79" i="21"/>
  <c r="B80" i="21"/>
  <c r="C80" i="21"/>
  <c r="B81" i="21"/>
  <c r="C81" i="21"/>
  <c r="B82" i="21"/>
  <c r="C82" i="21"/>
  <c r="B83" i="21"/>
  <c r="C83" i="21"/>
  <c r="B84" i="21"/>
  <c r="C84" i="21"/>
  <c r="B85" i="21"/>
  <c r="C85" i="21"/>
  <c r="B91" i="21"/>
  <c r="C91" i="21"/>
  <c r="B92" i="21"/>
  <c r="C92" i="21"/>
  <c r="B93" i="21"/>
  <c r="C93" i="21"/>
  <c r="B94" i="21"/>
  <c r="C94" i="21"/>
  <c r="B95" i="21"/>
  <c r="C95" i="21"/>
  <c r="B96" i="21"/>
  <c r="C96" i="21"/>
  <c r="B97" i="21"/>
  <c r="C97" i="21"/>
  <c r="B98" i="21"/>
  <c r="C98" i="21"/>
  <c r="B99" i="21"/>
  <c r="C99" i="21"/>
  <c r="B100" i="21"/>
  <c r="C100" i="21"/>
  <c r="B102" i="21"/>
  <c r="C102" i="21"/>
  <c r="B103" i="21"/>
  <c r="C103" i="21"/>
  <c r="B104" i="21"/>
  <c r="C104" i="21"/>
  <c r="B105" i="21"/>
  <c r="C105" i="21"/>
  <c r="B106" i="21"/>
  <c r="C106" i="21"/>
  <c r="B107" i="21"/>
  <c r="C107" i="21"/>
  <c r="B108" i="21"/>
  <c r="C108" i="21"/>
  <c r="B109" i="21"/>
  <c r="C109" i="21"/>
  <c r="B110" i="21"/>
  <c r="C110" i="21"/>
  <c r="B116" i="21"/>
  <c r="C116" i="21"/>
  <c r="B117" i="21"/>
  <c r="C117" i="21"/>
  <c r="B118" i="21"/>
  <c r="C118" i="21"/>
  <c r="B119" i="21"/>
  <c r="C119" i="21"/>
  <c r="B120" i="21"/>
  <c r="C120" i="21"/>
  <c r="B121" i="21"/>
  <c r="C121" i="21"/>
  <c r="B122" i="21"/>
  <c r="C122" i="21"/>
  <c r="B124" i="21"/>
  <c r="C124" i="21"/>
  <c r="B125" i="21"/>
  <c r="C125" i="21"/>
  <c r="B126" i="21"/>
  <c r="C126" i="21"/>
  <c r="B127" i="21"/>
  <c r="C127" i="21"/>
  <c r="B128" i="21"/>
  <c r="C128" i="21"/>
  <c r="B129" i="21"/>
  <c r="C129" i="21"/>
  <c r="B130" i="21"/>
  <c r="C130" i="21"/>
  <c r="B131" i="21"/>
  <c r="C131" i="21"/>
  <c r="B132" i="21"/>
  <c r="C132" i="21"/>
  <c r="B133" i="21"/>
  <c r="C133" i="21"/>
  <c r="C5" i="21"/>
  <c r="B5" i="21"/>
  <c r="B1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C2" i="21"/>
  <c r="B2" i="21"/>
  <c r="A2" i="21"/>
  <c r="A1" i="21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21" i="20"/>
  <c r="C21" i="20"/>
  <c r="B22" i="20"/>
  <c r="C22" i="20"/>
  <c r="B23" i="20"/>
  <c r="C23" i="20"/>
  <c r="B24" i="20"/>
  <c r="C24" i="20"/>
  <c r="B25" i="20"/>
  <c r="C25" i="20"/>
  <c r="B26" i="20"/>
  <c r="C26" i="20"/>
  <c r="B32" i="20"/>
  <c r="C32" i="20"/>
  <c r="B33" i="20"/>
  <c r="C33" i="20"/>
  <c r="B35" i="20"/>
  <c r="C35" i="20"/>
  <c r="B36" i="20"/>
  <c r="C36" i="20"/>
  <c r="B37" i="20"/>
  <c r="C37" i="20"/>
  <c r="B38" i="20"/>
  <c r="C38" i="20"/>
  <c r="B40" i="20"/>
  <c r="C40" i="20"/>
  <c r="B41" i="20"/>
  <c r="C41" i="20"/>
  <c r="B42" i="20"/>
  <c r="C42" i="20"/>
  <c r="B44" i="20"/>
  <c r="C44" i="20"/>
  <c r="B45" i="20"/>
  <c r="C45" i="20"/>
  <c r="B46" i="20"/>
  <c r="C46" i="20"/>
  <c r="B47" i="20"/>
  <c r="C47" i="20"/>
  <c r="B48" i="20"/>
  <c r="C48" i="20"/>
  <c r="B49" i="20"/>
  <c r="C49" i="20"/>
  <c r="B51" i="20"/>
  <c r="C51" i="20"/>
  <c r="B52" i="20"/>
  <c r="C52" i="20"/>
  <c r="B53" i="20"/>
  <c r="C53" i="20"/>
  <c r="B54" i="20"/>
  <c r="C54" i="20"/>
  <c r="B55" i="20"/>
  <c r="C55" i="20"/>
  <c r="B56" i="20"/>
  <c r="C56" i="20"/>
  <c r="B57" i="20"/>
  <c r="C57" i="20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G9" i="20" s="1"/>
  <c r="C66" i="20"/>
  <c r="I9" i="20" s="1"/>
  <c r="B70" i="20"/>
  <c r="C70" i="20"/>
  <c r="B71" i="20"/>
  <c r="C71" i="20"/>
  <c r="B72" i="20"/>
  <c r="C72" i="20"/>
  <c r="B73" i="20"/>
  <c r="C73" i="20"/>
  <c r="B74" i="20"/>
  <c r="C74" i="20"/>
  <c r="B75" i="20"/>
  <c r="C75" i="20"/>
  <c r="B76" i="20"/>
  <c r="C76" i="20"/>
  <c r="B77" i="20"/>
  <c r="C77" i="20"/>
  <c r="B79" i="20"/>
  <c r="C79" i="20"/>
  <c r="B80" i="20"/>
  <c r="C80" i="20"/>
  <c r="B81" i="20"/>
  <c r="C81" i="20"/>
  <c r="B82" i="20"/>
  <c r="C82" i="20"/>
  <c r="B83" i="20"/>
  <c r="C83" i="20"/>
  <c r="B84" i="20"/>
  <c r="C84" i="20"/>
  <c r="B85" i="20"/>
  <c r="C85" i="20"/>
  <c r="B91" i="20"/>
  <c r="C91" i="20"/>
  <c r="B92" i="20"/>
  <c r="C92" i="20"/>
  <c r="B93" i="20"/>
  <c r="C93" i="20"/>
  <c r="B94" i="20"/>
  <c r="C94" i="20"/>
  <c r="B95" i="20"/>
  <c r="C95" i="20"/>
  <c r="B96" i="20"/>
  <c r="C96" i="20"/>
  <c r="B97" i="20"/>
  <c r="C97" i="20"/>
  <c r="B98" i="20"/>
  <c r="C98" i="20"/>
  <c r="B99" i="20"/>
  <c r="C99" i="20"/>
  <c r="B100" i="20"/>
  <c r="C100" i="20"/>
  <c r="B102" i="20"/>
  <c r="C102" i="20"/>
  <c r="B103" i="20"/>
  <c r="C103" i="20"/>
  <c r="B104" i="20"/>
  <c r="C104" i="20"/>
  <c r="B105" i="20"/>
  <c r="C105" i="20"/>
  <c r="B106" i="20"/>
  <c r="C106" i="20"/>
  <c r="B107" i="20"/>
  <c r="C107" i="20"/>
  <c r="B108" i="20"/>
  <c r="C108" i="20"/>
  <c r="B109" i="20"/>
  <c r="C109" i="20"/>
  <c r="B110" i="20"/>
  <c r="C110" i="20"/>
  <c r="B116" i="20"/>
  <c r="C116" i="20"/>
  <c r="B117" i="20"/>
  <c r="C117" i="20"/>
  <c r="B118" i="20"/>
  <c r="C118" i="20"/>
  <c r="B119" i="20"/>
  <c r="C119" i="20"/>
  <c r="B120" i="20"/>
  <c r="C120" i="20"/>
  <c r="B121" i="20"/>
  <c r="C121" i="20"/>
  <c r="B122" i="20"/>
  <c r="C122" i="20"/>
  <c r="B124" i="20"/>
  <c r="C124" i="20"/>
  <c r="B125" i="20"/>
  <c r="C125" i="20"/>
  <c r="B126" i="20"/>
  <c r="C126" i="20"/>
  <c r="B127" i="20"/>
  <c r="C127" i="20"/>
  <c r="B128" i="20"/>
  <c r="C128" i="20"/>
  <c r="B129" i="20"/>
  <c r="C129" i="20"/>
  <c r="B130" i="20"/>
  <c r="C130" i="20"/>
  <c r="B131" i="20"/>
  <c r="C131" i="20"/>
  <c r="B132" i="20"/>
  <c r="C132" i="20"/>
  <c r="B133" i="20"/>
  <c r="C133" i="20"/>
  <c r="C5" i="20"/>
  <c r="B5" i="20"/>
  <c r="B1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C2" i="20"/>
  <c r="B2" i="20"/>
  <c r="A2" i="20"/>
  <c r="A1" i="20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1" i="19"/>
  <c r="C21" i="19"/>
  <c r="B22" i="19"/>
  <c r="C22" i="19"/>
  <c r="B23" i="19"/>
  <c r="C23" i="19"/>
  <c r="B24" i="19"/>
  <c r="C24" i="19"/>
  <c r="B25" i="19"/>
  <c r="C25" i="19"/>
  <c r="B26" i="19"/>
  <c r="C26" i="19"/>
  <c r="B32" i="19"/>
  <c r="C32" i="19"/>
  <c r="B33" i="19"/>
  <c r="C33" i="19"/>
  <c r="B35" i="19"/>
  <c r="C35" i="19"/>
  <c r="B36" i="19"/>
  <c r="C36" i="19"/>
  <c r="B37" i="19"/>
  <c r="C37" i="19"/>
  <c r="B38" i="19"/>
  <c r="C38" i="19"/>
  <c r="B40" i="19"/>
  <c r="C40" i="19"/>
  <c r="B41" i="19"/>
  <c r="C41" i="19"/>
  <c r="B42" i="19"/>
  <c r="C42" i="19"/>
  <c r="B44" i="19"/>
  <c r="C44" i="19"/>
  <c r="B45" i="19"/>
  <c r="C45" i="19"/>
  <c r="B46" i="19"/>
  <c r="C46" i="19"/>
  <c r="B47" i="19"/>
  <c r="C47" i="19"/>
  <c r="B48" i="19"/>
  <c r="C48" i="19"/>
  <c r="B49" i="19"/>
  <c r="C49" i="19"/>
  <c r="B51" i="19"/>
  <c r="C51" i="19"/>
  <c r="B52" i="19"/>
  <c r="C52" i="19"/>
  <c r="B53" i="19"/>
  <c r="C53" i="19"/>
  <c r="B54" i="19"/>
  <c r="C54" i="19"/>
  <c r="B55" i="19"/>
  <c r="C55" i="19"/>
  <c r="B56" i="19"/>
  <c r="C56" i="19"/>
  <c r="B57" i="19"/>
  <c r="C57" i="19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C66" i="19"/>
  <c r="I9" i="19" s="1"/>
  <c r="B67" i="19"/>
  <c r="H9" i="19" s="1"/>
  <c r="B70" i="19"/>
  <c r="C70" i="19"/>
  <c r="B71" i="19"/>
  <c r="C71" i="19"/>
  <c r="B72" i="19"/>
  <c r="C72" i="19"/>
  <c r="B73" i="19"/>
  <c r="C73" i="19"/>
  <c r="B74" i="19"/>
  <c r="C74" i="19"/>
  <c r="B75" i="19"/>
  <c r="C75" i="19"/>
  <c r="B76" i="19"/>
  <c r="C76" i="19"/>
  <c r="B77" i="19"/>
  <c r="C77" i="19"/>
  <c r="B79" i="19"/>
  <c r="C79" i="19"/>
  <c r="B80" i="19"/>
  <c r="C80" i="19"/>
  <c r="B81" i="19"/>
  <c r="C81" i="19"/>
  <c r="B82" i="19"/>
  <c r="C82" i="19"/>
  <c r="B83" i="19"/>
  <c r="C83" i="19"/>
  <c r="B84" i="19"/>
  <c r="C84" i="19"/>
  <c r="B85" i="19"/>
  <c r="C85" i="19"/>
  <c r="B91" i="19"/>
  <c r="C91" i="19"/>
  <c r="B92" i="19"/>
  <c r="C92" i="19"/>
  <c r="B93" i="19"/>
  <c r="C93" i="19"/>
  <c r="B94" i="19"/>
  <c r="C94" i="19"/>
  <c r="B95" i="19"/>
  <c r="C95" i="19"/>
  <c r="B96" i="19"/>
  <c r="C96" i="19"/>
  <c r="B97" i="19"/>
  <c r="C97" i="19"/>
  <c r="B98" i="19"/>
  <c r="C98" i="19"/>
  <c r="B99" i="19"/>
  <c r="C99" i="19"/>
  <c r="B100" i="19"/>
  <c r="C100" i="19"/>
  <c r="B102" i="19"/>
  <c r="C102" i="19"/>
  <c r="B103" i="19"/>
  <c r="C103" i="19"/>
  <c r="B104" i="19"/>
  <c r="C104" i="19"/>
  <c r="B105" i="19"/>
  <c r="C105" i="19"/>
  <c r="B106" i="19"/>
  <c r="C106" i="19"/>
  <c r="B107" i="19"/>
  <c r="C107" i="19"/>
  <c r="B108" i="19"/>
  <c r="C108" i="19"/>
  <c r="B109" i="19"/>
  <c r="C109" i="19"/>
  <c r="B110" i="19"/>
  <c r="C110" i="19"/>
  <c r="B116" i="19"/>
  <c r="C116" i="19"/>
  <c r="B117" i="19"/>
  <c r="C117" i="19"/>
  <c r="B118" i="19"/>
  <c r="C118" i="19"/>
  <c r="B119" i="19"/>
  <c r="C119" i="19"/>
  <c r="B120" i="19"/>
  <c r="C120" i="19"/>
  <c r="B121" i="19"/>
  <c r="C121" i="19"/>
  <c r="B122" i="19"/>
  <c r="C122" i="19"/>
  <c r="B125" i="19"/>
  <c r="C125" i="19"/>
  <c r="B126" i="19"/>
  <c r="C126" i="19"/>
  <c r="B127" i="19"/>
  <c r="C127" i="19"/>
  <c r="B128" i="19"/>
  <c r="C128" i="19"/>
  <c r="B129" i="19"/>
  <c r="C129" i="19"/>
  <c r="B130" i="19"/>
  <c r="C130" i="19"/>
  <c r="B131" i="19"/>
  <c r="C131" i="19"/>
  <c r="B132" i="19"/>
  <c r="C132" i="19"/>
  <c r="B133" i="19"/>
  <c r="C133" i="19"/>
  <c r="C5" i="19"/>
  <c r="B5" i="19"/>
  <c r="B1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C2" i="19"/>
  <c r="B2" i="19"/>
  <c r="A2" i="19"/>
  <c r="A1" i="19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32" i="18"/>
  <c r="C32" i="18"/>
  <c r="B33" i="18"/>
  <c r="C33" i="18"/>
  <c r="B35" i="18"/>
  <c r="C35" i="18"/>
  <c r="B36" i="18"/>
  <c r="C36" i="18"/>
  <c r="B37" i="18"/>
  <c r="C37" i="18"/>
  <c r="B38" i="18"/>
  <c r="C38" i="18"/>
  <c r="B40" i="18"/>
  <c r="C40" i="18"/>
  <c r="B41" i="18"/>
  <c r="C41" i="18"/>
  <c r="B42" i="18"/>
  <c r="C42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G9" i="18" s="1"/>
  <c r="C67" i="18"/>
  <c r="B70" i="18"/>
  <c r="C70" i="18"/>
  <c r="B71" i="18"/>
  <c r="C71" i="18"/>
  <c r="B72" i="18"/>
  <c r="C72" i="18"/>
  <c r="B73" i="18"/>
  <c r="C73" i="18"/>
  <c r="B74" i="18"/>
  <c r="C74" i="18"/>
  <c r="B75" i="18"/>
  <c r="C75" i="18"/>
  <c r="B76" i="18"/>
  <c r="C76" i="18"/>
  <c r="B77" i="18"/>
  <c r="C77" i="18"/>
  <c r="B79" i="18"/>
  <c r="C79" i="18"/>
  <c r="B80" i="18"/>
  <c r="C80" i="18"/>
  <c r="B81" i="18"/>
  <c r="C81" i="18"/>
  <c r="B82" i="18"/>
  <c r="C82" i="18"/>
  <c r="B83" i="18"/>
  <c r="C83" i="18"/>
  <c r="B84" i="18"/>
  <c r="C84" i="18"/>
  <c r="B85" i="18"/>
  <c r="C85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6" i="18"/>
  <c r="C116" i="18"/>
  <c r="B117" i="18"/>
  <c r="C117" i="18"/>
  <c r="B118" i="18"/>
  <c r="C118" i="18"/>
  <c r="B119" i="18"/>
  <c r="C119" i="18"/>
  <c r="B120" i="18"/>
  <c r="C120" i="18"/>
  <c r="B121" i="18"/>
  <c r="C121" i="18"/>
  <c r="B122" i="18"/>
  <c r="C122" i="18"/>
  <c r="B124" i="18"/>
  <c r="C124" i="18"/>
  <c r="B125" i="18"/>
  <c r="C125" i="18"/>
  <c r="B126" i="18"/>
  <c r="C126" i="18"/>
  <c r="B127" i="18"/>
  <c r="C127" i="18"/>
  <c r="B128" i="18"/>
  <c r="C128" i="18"/>
  <c r="B129" i="18"/>
  <c r="C129" i="18"/>
  <c r="B130" i="18"/>
  <c r="C130" i="18"/>
  <c r="B131" i="18"/>
  <c r="C131" i="18"/>
  <c r="B132" i="18"/>
  <c r="C132" i="18"/>
  <c r="B133" i="18"/>
  <c r="C133" i="18"/>
  <c r="C5" i="18"/>
  <c r="B5" i="18"/>
  <c r="B1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C2" i="18"/>
  <c r="B2" i="18"/>
  <c r="A2" i="18"/>
  <c r="A1" i="18"/>
  <c r="B6" i="17"/>
  <c r="C6" i="17"/>
  <c r="B7" i="17"/>
  <c r="C7" i="17"/>
  <c r="B8" i="17"/>
  <c r="C8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21" i="17"/>
  <c r="C21" i="17"/>
  <c r="B22" i="17"/>
  <c r="C22" i="17"/>
  <c r="B23" i="17"/>
  <c r="C23" i="17"/>
  <c r="B24" i="17"/>
  <c r="C24" i="17"/>
  <c r="B25" i="17"/>
  <c r="C25" i="17"/>
  <c r="B26" i="17"/>
  <c r="C26" i="17"/>
  <c r="B32" i="17"/>
  <c r="C32" i="17"/>
  <c r="B33" i="17"/>
  <c r="C33" i="17"/>
  <c r="B35" i="17"/>
  <c r="C35" i="17"/>
  <c r="B36" i="17"/>
  <c r="C36" i="17"/>
  <c r="B37" i="17"/>
  <c r="C37" i="17"/>
  <c r="B38" i="17"/>
  <c r="C38" i="17"/>
  <c r="B40" i="17"/>
  <c r="C40" i="17"/>
  <c r="B41" i="17"/>
  <c r="C41" i="17"/>
  <c r="B42" i="17"/>
  <c r="C42" i="17"/>
  <c r="B44" i="17"/>
  <c r="C44" i="17"/>
  <c r="B45" i="17"/>
  <c r="C45" i="17"/>
  <c r="B46" i="17"/>
  <c r="C46" i="17"/>
  <c r="B47" i="17"/>
  <c r="C47" i="17"/>
  <c r="B48" i="17"/>
  <c r="C48" i="17"/>
  <c r="B49" i="17"/>
  <c r="C49" i="17"/>
  <c r="B51" i="17"/>
  <c r="C51" i="17"/>
  <c r="B52" i="17"/>
  <c r="C52" i="17"/>
  <c r="B53" i="17"/>
  <c r="C53" i="17"/>
  <c r="B54" i="17"/>
  <c r="C54" i="17"/>
  <c r="B55" i="17"/>
  <c r="C55" i="17"/>
  <c r="B56" i="17"/>
  <c r="C56" i="17"/>
  <c r="B57" i="17"/>
  <c r="C57" i="17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7" i="17"/>
  <c r="H9" i="17" s="1"/>
  <c r="C67" i="17"/>
  <c r="B70" i="17"/>
  <c r="C70" i="17"/>
  <c r="B71" i="17"/>
  <c r="C71" i="17"/>
  <c r="B72" i="17"/>
  <c r="C72" i="17"/>
  <c r="B73" i="17"/>
  <c r="C73" i="17"/>
  <c r="B74" i="17"/>
  <c r="C74" i="17"/>
  <c r="B75" i="17"/>
  <c r="C75" i="17"/>
  <c r="B76" i="17"/>
  <c r="C76" i="17"/>
  <c r="B77" i="17"/>
  <c r="C77" i="17"/>
  <c r="B79" i="17"/>
  <c r="C79" i="17"/>
  <c r="B80" i="17"/>
  <c r="C80" i="17"/>
  <c r="B81" i="17"/>
  <c r="C81" i="17"/>
  <c r="B82" i="17"/>
  <c r="C82" i="17"/>
  <c r="B83" i="17"/>
  <c r="C83" i="17"/>
  <c r="B84" i="17"/>
  <c r="C84" i="17"/>
  <c r="B85" i="17"/>
  <c r="C85" i="17"/>
  <c r="B91" i="17"/>
  <c r="C91" i="17"/>
  <c r="B92" i="17"/>
  <c r="C92" i="17"/>
  <c r="B93" i="17"/>
  <c r="C93" i="17"/>
  <c r="B94" i="17"/>
  <c r="C94" i="17"/>
  <c r="B95" i="17"/>
  <c r="C95" i="17"/>
  <c r="B96" i="17"/>
  <c r="C96" i="17"/>
  <c r="B97" i="17"/>
  <c r="C97" i="17"/>
  <c r="B98" i="17"/>
  <c r="C98" i="17"/>
  <c r="B99" i="17"/>
  <c r="C99" i="17"/>
  <c r="B100" i="17"/>
  <c r="C100" i="17"/>
  <c r="B102" i="17"/>
  <c r="C102" i="17"/>
  <c r="B103" i="17"/>
  <c r="C103" i="17"/>
  <c r="B104" i="17"/>
  <c r="C104" i="17"/>
  <c r="B105" i="17"/>
  <c r="C105" i="17"/>
  <c r="B106" i="17"/>
  <c r="C106" i="17"/>
  <c r="B107" i="17"/>
  <c r="C107" i="17"/>
  <c r="B108" i="17"/>
  <c r="C108" i="17"/>
  <c r="B109" i="17"/>
  <c r="C109" i="17"/>
  <c r="B110" i="17"/>
  <c r="C110" i="17"/>
  <c r="B116" i="17"/>
  <c r="C116" i="17"/>
  <c r="B117" i="17"/>
  <c r="C117" i="17"/>
  <c r="B118" i="17"/>
  <c r="C118" i="17"/>
  <c r="B119" i="17"/>
  <c r="C119" i="17"/>
  <c r="B120" i="17"/>
  <c r="C120" i="17"/>
  <c r="B121" i="17"/>
  <c r="C121" i="17"/>
  <c r="B122" i="17"/>
  <c r="C122" i="17"/>
  <c r="B124" i="17"/>
  <c r="C124" i="17"/>
  <c r="B125" i="17"/>
  <c r="C125" i="17"/>
  <c r="B126" i="17"/>
  <c r="C126" i="17"/>
  <c r="B127" i="17"/>
  <c r="C127" i="17"/>
  <c r="B128" i="17"/>
  <c r="C128" i="17"/>
  <c r="B129" i="17"/>
  <c r="C129" i="17"/>
  <c r="B130" i="17"/>
  <c r="C130" i="17"/>
  <c r="B131" i="17"/>
  <c r="C131" i="17"/>
  <c r="B132" i="17"/>
  <c r="C132" i="17"/>
  <c r="B133" i="17"/>
  <c r="C133" i="17"/>
  <c r="C5" i="17"/>
  <c r="B5" i="17"/>
  <c r="B2" i="17"/>
  <c r="C2" i="17"/>
  <c r="B1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" i="17"/>
  <c r="B1" i="14"/>
  <c r="B1" i="15"/>
  <c r="B1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32" i="16"/>
  <c r="C32" i="16"/>
  <c r="B33" i="16"/>
  <c r="C33" i="16"/>
  <c r="B35" i="16"/>
  <c r="C35" i="16"/>
  <c r="B36" i="16"/>
  <c r="C36" i="16"/>
  <c r="B37" i="16"/>
  <c r="C37" i="16"/>
  <c r="B38" i="16"/>
  <c r="C38" i="16"/>
  <c r="B40" i="16"/>
  <c r="C40" i="16"/>
  <c r="B41" i="16"/>
  <c r="C41" i="16"/>
  <c r="B42" i="16"/>
  <c r="C42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1" i="16"/>
  <c r="C51" i="16"/>
  <c r="B52" i="16"/>
  <c r="C52" i="16"/>
  <c r="B53" i="16"/>
  <c r="C53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C66" i="16"/>
  <c r="I9" i="16" s="1"/>
  <c r="B67" i="16"/>
  <c r="H9" i="16" s="1"/>
  <c r="B70" i="16"/>
  <c r="C70" i="16"/>
  <c r="B71" i="16"/>
  <c r="C71" i="16"/>
  <c r="B72" i="16"/>
  <c r="C72" i="16"/>
  <c r="B73" i="16"/>
  <c r="C73" i="16"/>
  <c r="B74" i="16"/>
  <c r="C74" i="16"/>
  <c r="B75" i="16"/>
  <c r="C75" i="16"/>
  <c r="B76" i="16"/>
  <c r="C76" i="16"/>
  <c r="B77" i="16"/>
  <c r="C77" i="16"/>
  <c r="B79" i="16"/>
  <c r="C79" i="16"/>
  <c r="B80" i="16"/>
  <c r="C80" i="16"/>
  <c r="B81" i="16"/>
  <c r="C81" i="16"/>
  <c r="B82" i="16"/>
  <c r="C82" i="16"/>
  <c r="B83" i="16"/>
  <c r="C83" i="16"/>
  <c r="B84" i="16"/>
  <c r="C84" i="16"/>
  <c r="B85" i="16"/>
  <c r="C85" i="16"/>
  <c r="B91" i="16"/>
  <c r="C91" i="16"/>
  <c r="B92" i="16"/>
  <c r="C92" i="16"/>
  <c r="B93" i="16"/>
  <c r="C93" i="16"/>
  <c r="B94" i="16"/>
  <c r="C94" i="16"/>
  <c r="B95" i="16"/>
  <c r="C95" i="16"/>
  <c r="B96" i="16"/>
  <c r="C96" i="16"/>
  <c r="B97" i="16"/>
  <c r="C97" i="16"/>
  <c r="B98" i="16"/>
  <c r="C98" i="16"/>
  <c r="B99" i="16"/>
  <c r="C99" i="16"/>
  <c r="B100" i="16"/>
  <c r="C100" i="16"/>
  <c r="B102" i="16"/>
  <c r="C102" i="16"/>
  <c r="B103" i="16"/>
  <c r="C103" i="16"/>
  <c r="B104" i="16"/>
  <c r="C104" i="16"/>
  <c r="B105" i="16"/>
  <c r="C105" i="16"/>
  <c r="B106" i="16"/>
  <c r="C106" i="16"/>
  <c r="B107" i="16"/>
  <c r="C107" i="16"/>
  <c r="B108" i="16"/>
  <c r="C108" i="16"/>
  <c r="B109" i="16"/>
  <c r="C109" i="16"/>
  <c r="B110" i="16"/>
  <c r="C110" i="16"/>
  <c r="B116" i="16"/>
  <c r="C116" i="16"/>
  <c r="B117" i="16"/>
  <c r="C117" i="16"/>
  <c r="B118" i="16"/>
  <c r="C118" i="16"/>
  <c r="B119" i="16"/>
  <c r="C119" i="16"/>
  <c r="B120" i="16"/>
  <c r="C120" i="16"/>
  <c r="B121" i="16"/>
  <c r="C121" i="16"/>
  <c r="B122" i="16"/>
  <c r="C122" i="16"/>
  <c r="B124" i="16"/>
  <c r="C124" i="16"/>
  <c r="B125" i="16"/>
  <c r="C125" i="16"/>
  <c r="B126" i="16"/>
  <c r="C126" i="16"/>
  <c r="B127" i="16"/>
  <c r="C127" i="16"/>
  <c r="B128" i="16"/>
  <c r="C128" i="16"/>
  <c r="B129" i="16"/>
  <c r="C129" i="16"/>
  <c r="B130" i="16"/>
  <c r="C130" i="16"/>
  <c r="B131" i="16"/>
  <c r="C131" i="16"/>
  <c r="B132" i="16"/>
  <c r="C132" i="16"/>
  <c r="B133" i="16"/>
  <c r="C133" i="16"/>
  <c r="C5" i="16"/>
  <c r="B5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C2" i="16"/>
  <c r="B2" i="16"/>
  <c r="A2" i="16"/>
  <c r="A1" i="16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21" i="15"/>
  <c r="C21" i="15"/>
  <c r="B22" i="15"/>
  <c r="C22" i="15"/>
  <c r="B23" i="15"/>
  <c r="C23" i="15"/>
  <c r="B24" i="15"/>
  <c r="C24" i="15"/>
  <c r="B25" i="15"/>
  <c r="C25" i="15"/>
  <c r="B26" i="15"/>
  <c r="C26" i="15"/>
  <c r="B32" i="15"/>
  <c r="C32" i="15"/>
  <c r="B33" i="15"/>
  <c r="C33" i="15"/>
  <c r="B35" i="15"/>
  <c r="C35" i="15"/>
  <c r="B36" i="15"/>
  <c r="C36" i="15"/>
  <c r="B37" i="15"/>
  <c r="C37" i="15"/>
  <c r="B38" i="15"/>
  <c r="C38" i="15"/>
  <c r="B40" i="15"/>
  <c r="C40" i="15"/>
  <c r="B41" i="15"/>
  <c r="C41" i="15"/>
  <c r="B42" i="15"/>
  <c r="C42" i="15"/>
  <c r="B44" i="15"/>
  <c r="C44" i="15"/>
  <c r="B45" i="15"/>
  <c r="C45" i="15"/>
  <c r="B46" i="15"/>
  <c r="C46" i="15"/>
  <c r="B47" i="15"/>
  <c r="C47" i="15"/>
  <c r="B48" i="15"/>
  <c r="C48" i="15"/>
  <c r="B49" i="15"/>
  <c r="C49" i="15"/>
  <c r="B51" i="15"/>
  <c r="C51" i="15"/>
  <c r="B52" i="15"/>
  <c r="C52" i="15"/>
  <c r="B53" i="15"/>
  <c r="C53" i="15"/>
  <c r="B54" i="15"/>
  <c r="C54" i="15"/>
  <c r="B55" i="15"/>
  <c r="C55" i="15"/>
  <c r="B56" i="15"/>
  <c r="C56" i="15"/>
  <c r="B57" i="15"/>
  <c r="C57" i="15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G9" i="15" s="1"/>
  <c r="C67" i="15"/>
  <c r="B70" i="15"/>
  <c r="C70" i="15"/>
  <c r="B71" i="15"/>
  <c r="C71" i="15"/>
  <c r="B72" i="15"/>
  <c r="C72" i="15"/>
  <c r="B73" i="15"/>
  <c r="C73" i="15"/>
  <c r="B74" i="15"/>
  <c r="C74" i="15"/>
  <c r="B75" i="15"/>
  <c r="C75" i="15"/>
  <c r="B76" i="15"/>
  <c r="C76" i="15"/>
  <c r="B77" i="15"/>
  <c r="C77" i="15"/>
  <c r="B79" i="15"/>
  <c r="C79" i="15"/>
  <c r="B80" i="15"/>
  <c r="C80" i="15"/>
  <c r="B81" i="15"/>
  <c r="C81" i="15"/>
  <c r="B82" i="15"/>
  <c r="C82" i="15"/>
  <c r="B83" i="15"/>
  <c r="C83" i="15"/>
  <c r="B84" i="15"/>
  <c r="C84" i="15"/>
  <c r="B85" i="15"/>
  <c r="C85" i="15"/>
  <c r="B91" i="15"/>
  <c r="C91" i="15"/>
  <c r="B92" i="15"/>
  <c r="C92" i="15"/>
  <c r="B93" i="15"/>
  <c r="C93" i="15"/>
  <c r="B94" i="15"/>
  <c r="C94" i="15"/>
  <c r="B95" i="15"/>
  <c r="C95" i="15"/>
  <c r="B96" i="15"/>
  <c r="C96" i="15"/>
  <c r="B97" i="15"/>
  <c r="C97" i="15"/>
  <c r="B98" i="15"/>
  <c r="C98" i="15"/>
  <c r="B99" i="15"/>
  <c r="C99" i="15"/>
  <c r="B100" i="15"/>
  <c r="C100" i="15"/>
  <c r="B102" i="15"/>
  <c r="C102" i="15"/>
  <c r="B103" i="15"/>
  <c r="C103" i="15"/>
  <c r="B104" i="15"/>
  <c r="C104" i="15"/>
  <c r="B105" i="15"/>
  <c r="C105" i="15"/>
  <c r="B106" i="15"/>
  <c r="C106" i="15"/>
  <c r="B107" i="15"/>
  <c r="C107" i="15"/>
  <c r="B108" i="15"/>
  <c r="C108" i="15"/>
  <c r="B109" i="15"/>
  <c r="C109" i="15"/>
  <c r="B110" i="15"/>
  <c r="C110" i="15"/>
  <c r="B116" i="15"/>
  <c r="C116" i="15"/>
  <c r="B117" i="15"/>
  <c r="C117" i="15"/>
  <c r="B118" i="15"/>
  <c r="C118" i="15"/>
  <c r="B119" i="15"/>
  <c r="C119" i="15"/>
  <c r="B120" i="15"/>
  <c r="C120" i="15"/>
  <c r="B121" i="15"/>
  <c r="C121" i="15"/>
  <c r="B122" i="15"/>
  <c r="C122" i="15"/>
  <c r="B124" i="15"/>
  <c r="C124" i="15"/>
  <c r="B125" i="15"/>
  <c r="C125" i="15"/>
  <c r="B126" i="15"/>
  <c r="C126" i="15"/>
  <c r="B127" i="15"/>
  <c r="C127" i="15"/>
  <c r="B128" i="15"/>
  <c r="C128" i="15"/>
  <c r="B129" i="15"/>
  <c r="C129" i="15"/>
  <c r="B130" i="15"/>
  <c r="C130" i="15"/>
  <c r="B131" i="15"/>
  <c r="C131" i="15"/>
  <c r="B132" i="15"/>
  <c r="C132" i="15"/>
  <c r="B133" i="15"/>
  <c r="C133" i="15"/>
  <c r="C5" i="15"/>
  <c r="B5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C2" i="15"/>
  <c r="B2" i="15"/>
  <c r="A2" i="15"/>
  <c r="A1" i="15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B32" i="14"/>
  <c r="C32" i="14"/>
  <c r="B33" i="14"/>
  <c r="C33" i="14"/>
  <c r="B35" i="14"/>
  <c r="C35" i="14"/>
  <c r="B36" i="14"/>
  <c r="C36" i="14"/>
  <c r="B37" i="14"/>
  <c r="C37" i="14"/>
  <c r="B38" i="14"/>
  <c r="C38" i="14"/>
  <c r="B40" i="14"/>
  <c r="C40" i="14"/>
  <c r="B41" i="14"/>
  <c r="C41" i="14"/>
  <c r="B42" i="14"/>
  <c r="C42" i="14"/>
  <c r="B44" i="14"/>
  <c r="C44" i="14"/>
  <c r="B45" i="14"/>
  <c r="C45" i="14"/>
  <c r="B46" i="14"/>
  <c r="C46" i="14"/>
  <c r="B47" i="14"/>
  <c r="C47" i="14"/>
  <c r="B48" i="14"/>
  <c r="C48" i="14"/>
  <c r="B49" i="14"/>
  <c r="C49" i="14"/>
  <c r="B51" i="14"/>
  <c r="C51" i="14"/>
  <c r="B52" i="14"/>
  <c r="C52" i="14"/>
  <c r="B53" i="14"/>
  <c r="C53" i="14"/>
  <c r="B54" i="14"/>
  <c r="C54" i="14"/>
  <c r="B55" i="14"/>
  <c r="C55" i="14"/>
  <c r="B56" i="14"/>
  <c r="C56" i="14"/>
  <c r="B57" i="14"/>
  <c r="C57" i="14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C66" i="14"/>
  <c r="I9" i="14" s="1"/>
  <c r="B67" i="14"/>
  <c r="H9" i="14" s="1"/>
  <c r="B68" i="14"/>
  <c r="C68" i="14"/>
  <c r="B69" i="14"/>
  <c r="C69" i="14"/>
  <c r="B70" i="14"/>
  <c r="C70" i="14"/>
  <c r="B71" i="14"/>
  <c r="C71" i="14"/>
  <c r="B72" i="14"/>
  <c r="C72" i="14"/>
  <c r="B73" i="14"/>
  <c r="C73" i="14"/>
  <c r="B74" i="14"/>
  <c r="C74" i="14"/>
  <c r="B75" i="14"/>
  <c r="C75" i="14"/>
  <c r="B76" i="14"/>
  <c r="C76" i="14"/>
  <c r="B77" i="14"/>
  <c r="C77" i="14"/>
  <c r="B78" i="14"/>
  <c r="C78" i="14"/>
  <c r="B79" i="14"/>
  <c r="C79" i="14"/>
  <c r="B80" i="14"/>
  <c r="C80" i="14"/>
  <c r="B81" i="14"/>
  <c r="C81" i="14"/>
  <c r="B82" i="14"/>
  <c r="C82" i="14"/>
  <c r="B83" i="14"/>
  <c r="C83" i="14"/>
  <c r="B84" i="14"/>
  <c r="C84" i="14"/>
  <c r="B85" i="14"/>
  <c r="C85" i="14"/>
  <c r="B91" i="14"/>
  <c r="C91" i="14"/>
  <c r="B92" i="14"/>
  <c r="C92" i="14"/>
  <c r="B93" i="14"/>
  <c r="C93" i="14"/>
  <c r="B94" i="14"/>
  <c r="C94" i="14"/>
  <c r="B95" i="14"/>
  <c r="C95" i="14"/>
  <c r="B96" i="14"/>
  <c r="C96" i="14"/>
  <c r="B97" i="14"/>
  <c r="C97" i="14"/>
  <c r="B98" i="14"/>
  <c r="C98" i="14"/>
  <c r="B99" i="14"/>
  <c r="C99" i="14"/>
  <c r="B100" i="14"/>
  <c r="C100" i="14"/>
  <c r="B102" i="14"/>
  <c r="C102" i="14"/>
  <c r="B103" i="14"/>
  <c r="C103" i="14"/>
  <c r="B104" i="14"/>
  <c r="C104" i="14"/>
  <c r="B105" i="14"/>
  <c r="C105" i="14"/>
  <c r="B106" i="14"/>
  <c r="C106" i="14"/>
  <c r="B107" i="14"/>
  <c r="C107" i="14"/>
  <c r="B108" i="14"/>
  <c r="C108" i="14"/>
  <c r="B109" i="14"/>
  <c r="C109" i="14"/>
  <c r="B110" i="14"/>
  <c r="C110" i="14"/>
  <c r="B116" i="14"/>
  <c r="C116" i="14"/>
  <c r="B117" i="14"/>
  <c r="C117" i="14"/>
  <c r="B118" i="14"/>
  <c r="C118" i="14"/>
  <c r="B119" i="14"/>
  <c r="C119" i="14"/>
  <c r="B120" i="14"/>
  <c r="C120" i="14"/>
  <c r="B121" i="14"/>
  <c r="C121" i="14"/>
  <c r="B122" i="14"/>
  <c r="C122" i="14"/>
  <c r="B124" i="14"/>
  <c r="C124" i="14"/>
  <c r="B125" i="14"/>
  <c r="C125" i="14"/>
  <c r="B126" i="14"/>
  <c r="C126" i="14"/>
  <c r="B127" i="14"/>
  <c r="C127" i="14"/>
  <c r="B128" i="14"/>
  <c r="C128" i="14"/>
  <c r="B129" i="14"/>
  <c r="C129" i="14"/>
  <c r="B130" i="14"/>
  <c r="C130" i="14"/>
  <c r="B131" i="14"/>
  <c r="C131" i="14"/>
  <c r="B132" i="14"/>
  <c r="C132" i="14"/>
  <c r="B133" i="14"/>
  <c r="C133" i="14"/>
  <c r="C5" i="14"/>
  <c r="B5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C2" i="14"/>
  <c r="B2" i="14"/>
  <c r="A2" i="14"/>
  <c r="A1" i="14"/>
  <c r="A49" i="13"/>
  <c r="C116" i="13"/>
  <c r="A3" i="13"/>
  <c r="B2" i="13"/>
  <c r="C2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1" i="13"/>
  <c r="C21" i="13"/>
  <c r="B22" i="13"/>
  <c r="C22" i="13"/>
  <c r="B23" i="13"/>
  <c r="C23" i="13"/>
  <c r="B24" i="13"/>
  <c r="C24" i="13"/>
  <c r="B25" i="13"/>
  <c r="C25" i="13"/>
  <c r="B26" i="13"/>
  <c r="C26" i="13"/>
  <c r="B27" i="13"/>
  <c r="B29" i="13"/>
  <c r="H8" i="13" s="1"/>
  <c r="B32" i="13"/>
  <c r="C32" i="13"/>
  <c r="B33" i="13"/>
  <c r="C33" i="13"/>
  <c r="B35" i="13"/>
  <c r="C35" i="13"/>
  <c r="B36" i="13"/>
  <c r="C36" i="13"/>
  <c r="B37" i="13"/>
  <c r="C37" i="13"/>
  <c r="B38" i="13"/>
  <c r="C38" i="13"/>
  <c r="B40" i="13"/>
  <c r="C40" i="13"/>
  <c r="B41" i="13"/>
  <c r="C41" i="13"/>
  <c r="B42" i="13"/>
  <c r="C42" i="13"/>
  <c r="B44" i="13"/>
  <c r="C44" i="13"/>
  <c r="B45" i="13"/>
  <c r="C45" i="13"/>
  <c r="B46" i="13"/>
  <c r="C46" i="13"/>
  <c r="B47" i="13"/>
  <c r="C47" i="13"/>
  <c r="B48" i="13"/>
  <c r="C48" i="13"/>
  <c r="B49" i="13"/>
  <c r="C49" i="13"/>
  <c r="B51" i="13"/>
  <c r="C51" i="13"/>
  <c r="B52" i="13"/>
  <c r="C52" i="13"/>
  <c r="B53" i="13"/>
  <c r="C53" i="13"/>
  <c r="B54" i="13"/>
  <c r="C54" i="13"/>
  <c r="B55" i="13"/>
  <c r="C55" i="13"/>
  <c r="B56" i="13"/>
  <c r="C56" i="13"/>
  <c r="B57" i="13"/>
  <c r="C57" i="13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7" i="13"/>
  <c r="H9" i="13" s="1"/>
  <c r="C67" i="13"/>
  <c r="B70" i="13"/>
  <c r="C70" i="13"/>
  <c r="B71" i="13"/>
  <c r="C71" i="13"/>
  <c r="B72" i="13"/>
  <c r="C72" i="13"/>
  <c r="B73" i="13"/>
  <c r="C73" i="13"/>
  <c r="B74" i="13"/>
  <c r="C74" i="13"/>
  <c r="B75" i="13"/>
  <c r="C75" i="13"/>
  <c r="B76" i="13"/>
  <c r="C76" i="13"/>
  <c r="B77" i="13"/>
  <c r="C77" i="13"/>
  <c r="B79" i="13"/>
  <c r="C79" i="13"/>
  <c r="B80" i="13"/>
  <c r="C80" i="13"/>
  <c r="B81" i="13"/>
  <c r="C81" i="13"/>
  <c r="B82" i="13"/>
  <c r="C82" i="13"/>
  <c r="B83" i="13"/>
  <c r="C83" i="13"/>
  <c r="B84" i="13"/>
  <c r="C84" i="13"/>
  <c r="B85" i="13"/>
  <c r="C85" i="13"/>
  <c r="B91" i="13"/>
  <c r="C91" i="13"/>
  <c r="B92" i="13"/>
  <c r="C92" i="13"/>
  <c r="B93" i="13"/>
  <c r="C93" i="13"/>
  <c r="B94" i="13"/>
  <c r="C94" i="13"/>
  <c r="B95" i="13"/>
  <c r="C95" i="13"/>
  <c r="B96" i="13"/>
  <c r="C96" i="13"/>
  <c r="B97" i="13"/>
  <c r="C97" i="13"/>
  <c r="B98" i="13"/>
  <c r="C98" i="13"/>
  <c r="B99" i="13"/>
  <c r="C99" i="13"/>
  <c r="B100" i="13"/>
  <c r="C100" i="13"/>
  <c r="B102" i="13"/>
  <c r="C102" i="13"/>
  <c r="B103" i="13"/>
  <c r="C103" i="13"/>
  <c r="B104" i="13"/>
  <c r="C104" i="13"/>
  <c r="B105" i="13"/>
  <c r="C105" i="13"/>
  <c r="B106" i="13"/>
  <c r="C106" i="13"/>
  <c r="B107" i="13"/>
  <c r="C107" i="13"/>
  <c r="B108" i="13"/>
  <c r="C108" i="13"/>
  <c r="B109" i="13"/>
  <c r="C109" i="13"/>
  <c r="B110" i="13"/>
  <c r="C110" i="13"/>
  <c r="B116" i="13"/>
  <c r="B117" i="13"/>
  <c r="C117" i="13"/>
  <c r="B118" i="13"/>
  <c r="C118" i="13"/>
  <c r="B119" i="13"/>
  <c r="C119" i="13"/>
  <c r="B120" i="13"/>
  <c r="C120" i="13"/>
  <c r="B121" i="13"/>
  <c r="C121" i="13"/>
  <c r="B122" i="13"/>
  <c r="C122" i="13"/>
  <c r="B124" i="13"/>
  <c r="C124" i="13"/>
  <c r="B125" i="13"/>
  <c r="C125" i="13"/>
  <c r="B126" i="13"/>
  <c r="C126" i="13"/>
  <c r="B127" i="13"/>
  <c r="C127" i="13"/>
  <c r="B128" i="13"/>
  <c r="C128" i="13"/>
  <c r="B129" i="13"/>
  <c r="C129" i="13"/>
  <c r="B130" i="13"/>
  <c r="C130" i="13"/>
  <c r="B131" i="13"/>
  <c r="C131" i="13"/>
  <c r="B132" i="13"/>
  <c r="C132" i="13"/>
  <c r="B133" i="13"/>
  <c r="C133" i="13"/>
  <c r="B1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1" i="13"/>
  <c r="CF27" i="11"/>
  <c r="E27" i="12"/>
  <c r="I27" i="12"/>
  <c r="M27" i="12"/>
  <c r="O27" i="12"/>
  <c r="W27" i="12"/>
  <c r="AC27" i="12"/>
  <c r="AE27" i="12"/>
  <c r="AI27" i="12"/>
  <c r="AK27" i="12"/>
  <c r="AM27" i="12"/>
  <c r="F26" i="12"/>
  <c r="J26" i="12"/>
  <c r="L26" i="12"/>
  <c r="P26" i="12"/>
  <c r="T26" i="12"/>
  <c r="V26" i="12"/>
  <c r="AF26" i="12"/>
  <c r="AH26" i="12"/>
  <c r="AJ26" i="12"/>
  <c r="AL26" i="12"/>
  <c r="D26" i="12"/>
  <c r="D23" i="12"/>
  <c r="B43" i="12"/>
  <c r="B42" i="12"/>
  <c r="B41" i="12"/>
  <c r="D40" i="12"/>
  <c r="C40" i="12"/>
  <c r="AD26" i="12" l="1"/>
  <c r="B67" i="15"/>
  <c r="H9" i="15" s="1"/>
  <c r="B67" i="24"/>
  <c r="H9" i="24" s="1"/>
  <c r="N26" i="12"/>
  <c r="B67" i="23"/>
  <c r="H9" i="23" s="1"/>
  <c r="R26" i="12"/>
  <c r="C67" i="19"/>
  <c r="AB26" i="12"/>
  <c r="S27" i="12"/>
  <c r="Y27" i="12"/>
  <c r="K27" i="12"/>
  <c r="G27" i="12"/>
  <c r="AA27" i="12"/>
  <c r="C67" i="27"/>
  <c r="U27" i="12"/>
  <c r="D74" i="12" l="1"/>
  <c r="AL28" i="11"/>
  <c r="B27" i="31" s="1"/>
  <c r="AM28" i="11"/>
  <c r="AN28" i="11"/>
  <c r="AN30" i="11" s="1"/>
  <c r="AO28" i="11"/>
  <c r="AP28" i="11"/>
  <c r="B27" i="33" s="1"/>
  <c r="AQ28" i="11"/>
  <c r="AR28" i="11"/>
  <c r="AS28" i="11"/>
  <c r="C27" i="34" s="1"/>
  <c r="I8" i="34" s="1"/>
  <c r="AT28" i="11"/>
  <c r="B27" i="35" s="1"/>
  <c r="AU28" i="11"/>
  <c r="AV28" i="11"/>
  <c r="AW28" i="11"/>
  <c r="C27" i="36" s="1"/>
  <c r="I8" i="36" s="1"/>
  <c r="AX28" i="11"/>
  <c r="B27" i="37" s="1"/>
  <c r="AY28" i="11"/>
  <c r="AZ28" i="11"/>
  <c r="BA28" i="11"/>
  <c r="BB28" i="11"/>
  <c r="BB30" i="11" s="1"/>
  <c r="BD23" i="12" s="1"/>
  <c r="BC28" i="11"/>
  <c r="BC29" i="11" s="1"/>
  <c r="BD28" i="11"/>
  <c r="BD29" i="11" s="1"/>
  <c r="BE28" i="11"/>
  <c r="BE30" i="11" s="1"/>
  <c r="BG24" i="12" s="1"/>
  <c r="BF28" i="11"/>
  <c r="BF29" i="11" s="1"/>
  <c r="BG28" i="11"/>
  <c r="BG29" i="11" s="1"/>
  <c r="BH28" i="11"/>
  <c r="BH29" i="11" s="1"/>
  <c r="BI28" i="11"/>
  <c r="BJ28" i="11"/>
  <c r="BJ29" i="11" s="1"/>
  <c r="BK28" i="11"/>
  <c r="BK29" i="11" s="1"/>
  <c r="BL28" i="11"/>
  <c r="BL29" i="11" s="1"/>
  <c r="BM28" i="11"/>
  <c r="BM29" i="11" s="1"/>
  <c r="BN28" i="11"/>
  <c r="BN30" i="11" s="1"/>
  <c r="BP23" i="12" s="1"/>
  <c r="BO28" i="11"/>
  <c r="BO29" i="11" s="1"/>
  <c r="BP28" i="11"/>
  <c r="BP29" i="11" s="1"/>
  <c r="BQ28" i="11"/>
  <c r="BQ29" i="11" s="1"/>
  <c r="BR28" i="11"/>
  <c r="BR29" i="11" s="1"/>
  <c r="BS28" i="11"/>
  <c r="BS29" i="11" s="1"/>
  <c r="BT28" i="11"/>
  <c r="BT29" i="11" s="1"/>
  <c r="BU28" i="11"/>
  <c r="BU30" i="11" s="1"/>
  <c r="BW24" i="12" s="1"/>
  <c r="BV28" i="11"/>
  <c r="BV29" i="11" s="1"/>
  <c r="BW28" i="11"/>
  <c r="BW29" i="11" s="1"/>
  <c r="BX28" i="11"/>
  <c r="BX29" i="11" s="1"/>
  <c r="BY28" i="11"/>
  <c r="BY30" i="11" s="1"/>
  <c r="CA24" i="12" s="1"/>
  <c r="BZ28" i="11"/>
  <c r="BZ29" i="11" s="1"/>
  <c r="CA28" i="11"/>
  <c r="CA29" i="11" s="1"/>
  <c r="CB28" i="11"/>
  <c r="CB29" i="11" s="1"/>
  <c r="CC28" i="11"/>
  <c r="CC30" i="11" s="1"/>
  <c r="CE24" i="12" s="1"/>
  <c r="CD28" i="11"/>
  <c r="CD29" i="11" s="1"/>
  <c r="CE28" i="11"/>
  <c r="CE29" i="11" s="1"/>
  <c r="AL29" i="11"/>
  <c r="B28" i="31" s="1"/>
  <c r="G8" i="31" s="1"/>
  <c r="AO29" i="11"/>
  <c r="C28" i="32" s="1"/>
  <c r="AP29" i="11"/>
  <c r="B28" i="33" s="1"/>
  <c r="G8" i="33" s="1"/>
  <c r="AW29" i="11"/>
  <c r="C28" i="36" s="1"/>
  <c r="BB29" i="11"/>
  <c r="BI29" i="11"/>
  <c r="BN29" i="11"/>
  <c r="CC29" i="11"/>
  <c r="AL30" i="11"/>
  <c r="AP30" i="11"/>
  <c r="AX30" i="11"/>
  <c r="BG30" i="11"/>
  <c r="BI24" i="12" s="1"/>
  <c r="BI30" i="11"/>
  <c r="BK24" i="12" s="1"/>
  <c r="BK30" i="11"/>
  <c r="BM24" i="12" s="1"/>
  <c r="BM30" i="11"/>
  <c r="BO24" i="12" s="1"/>
  <c r="BO30" i="11"/>
  <c r="BQ24" i="12" s="1"/>
  <c r="BQ30" i="11"/>
  <c r="BS24" i="12" s="1"/>
  <c r="BV30" i="11"/>
  <c r="BX23" i="12" s="1"/>
  <c r="CD30" i="11"/>
  <c r="CF23" i="12" s="1"/>
  <c r="AL66" i="11"/>
  <c r="AM66" i="11"/>
  <c r="C65" i="31" s="1"/>
  <c r="AN66" i="11"/>
  <c r="B65" i="32" s="1"/>
  <c r="AO66" i="11"/>
  <c r="AP66" i="11"/>
  <c r="AQ66" i="11"/>
  <c r="C65" i="33" s="1"/>
  <c r="AR66" i="11"/>
  <c r="B65" i="34" s="1"/>
  <c r="AS66" i="11"/>
  <c r="AT66" i="11"/>
  <c r="AU66" i="11"/>
  <c r="C65" i="35" s="1"/>
  <c r="AV66" i="11"/>
  <c r="B65" i="36" s="1"/>
  <c r="AW66" i="11"/>
  <c r="AX66" i="11"/>
  <c r="AY66" i="11"/>
  <c r="C65" i="37" s="1"/>
  <c r="AZ66" i="11"/>
  <c r="B65" i="38" s="1"/>
  <c r="BA66" i="11"/>
  <c r="BB66" i="11"/>
  <c r="BB67" i="11" s="1"/>
  <c r="BC66" i="11"/>
  <c r="BD66" i="11"/>
  <c r="BD67" i="11" s="1"/>
  <c r="BE66" i="11"/>
  <c r="BE67" i="11" s="1"/>
  <c r="BF66" i="11"/>
  <c r="BF67" i="11" s="1"/>
  <c r="BG66" i="11"/>
  <c r="BG67" i="11" s="1"/>
  <c r="BH66" i="11"/>
  <c r="BH68" i="11" s="1"/>
  <c r="BJ26" i="12" s="1"/>
  <c r="BI66" i="11"/>
  <c r="BI67" i="11" s="1"/>
  <c r="BJ66" i="11"/>
  <c r="BJ67" i="11" s="1"/>
  <c r="BK66" i="11"/>
  <c r="BL66" i="11"/>
  <c r="BL67" i="11" s="1"/>
  <c r="BM66" i="11"/>
  <c r="BM67" i="11" s="1"/>
  <c r="BN66" i="11"/>
  <c r="BN67" i="11" s="1"/>
  <c r="BO66" i="11"/>
  <c r="BO67" i="11" s="1"/>
  <c r="BP66" i="11"/>
  <c r="BP68" i="11" s="1"/>
  <c r="BR26" i="12" s="1"/>
  <c r="BQ66" i="11"/>
  <c r="BQ67" i="11" s="1"/>
  <c r="BR66" i="11"/>
  <c r="BR67" i="11" s="1"/>
  <c r="BS66" i="11"/>
  <c r="BT66" i="11"/>
  <c r="BT67" i="11" s="1"/>
  <c r="BU66" i="11"/>
  <c r="BU67" i="11" s="1"/>
  <c r="BV66" i="11"/>
  <c r="BV67" i="11" s="1"/>
  <c r="BW66" i="11"/>
  <c r="BW67" i="11" s="1"/>
  <c r="BX66" i="11"/>
  <c r="BX68" i="11" s="1"/>
  <c r="BZ26" i="12" s="1"/>
  <c r="BY66" i="11"/>
  <c r="BY67" i="11" s="1"/>
  <c r="BZ66" i="11"/>
  <c r="BZ67" i="11" s="1"/>
  <c r="CA66" i="11"/>
  <c r="CB66" i="11"/>
  <c r="CB67" i="11" s="1"/>
  <c r="CC66" i="11"/>
  <c r="CC67" i="11" s="1"/>
  <c r="CD66" i="11"/>
  <c r="CD67" i="11" s="1"/>
  <c r="CE66" i="11"/>
  <c r="CE67" i="11" s="1"/>
  <c r="AM67" i="11"/>
  <c r="C66" i="31" s="1"/>
  <c r="I9" i="31" s="1"/>
  <c r="AU67" i="11"/>
  <c r="C66" i="35" s="1"/>
  <c r="I9" i="35" s="1"/>
  <c r="BC67" i="11"/>
  <c r="BK67" i="11"/>
  <c r="BS67" i="11"/>
  <c r="CA67" i="11"/>
  <c r="AL68" i="11"/>
  <c r="AM68" i="11"/>
  <c r="AO68" i="11"/>
  <c r="AP68" i="11"/>
  <c r="AQ68" i="11"/>
  <c r="AS68" i="11"/>
  <c r="AT68" i="11"/>
  <c r="AU68" i="11"/>
  <c r="AW68" i="11"/>
  <c r="AX68" i="11"/>
  <c r="AY68" i="11"/>
  <c r="BA68" i="11"/>
  <c r="BB68" i="11"/>
  <c r="BD26" i="12" s="1"/>
  <c r="BC68" i="11"/>
  <c r="BE27" i="12" s="1"/>
  <c r="BE68" i="11"/>
  <c r="BG27" i="12" s="1"/>
  <c r="BF68" i="11"/>
  <c r="BH26" i="12" s="1"/>
  <c r="BG68" i="11"/>
  <c r="BI27" i="12" s="1"/>
  <c r="BI68" i="11"/>
  <c r="BK27" i="12" s="1"/>
  <c r="BJ68" i="11"/>
  <c r="BL26" i="12" s="1"/>
  <c r="BK68" i="11"/>
  <c r="BM27" i="12" s="1"/>
  <c r="BM68" i="11"/>
  <c r="BO27" i="12" s="1"/>
  <c r="BN68" i="11"/>
  <c r="BP26" i="12" s="1"/>
  <c r="BO68" i="11"/>
  <c r="BQ27" i="12" s="1"/>
  <c r="BQ68" i="11"/>
  <c r="BS27" i="12" s="1"/>
  <c r="BR68" i="11"/>
  <c r="BT26" i="12" s="1"/>
  <c r="BS68" i="11"/>
  <c r="BU27" i="12" s="1"/>
  <c r="BU68" i="11"/>
  <c r="BW27" i="12" s="1"/>
  <c r="BV68" i="11"/>
  <c r="BX26" i="12" s="1"/>
  <c r="BW68" i="11"/>
  <c r="BY27" i="12" s="1"/>
  <c r="BY68" i="11"/>
  <c r="CA27" i="12" s="1"/>
  <c r="BZ68" i="11"/>
  <c r="CB26" i="12" s="1"/>
  <c r="CA68" i="11"/>
  <c r="CC27" i="12" s="1"/>
  <c r="CC68" i="11"/>
  <c r="CE27" i="12" s="1"/>
  <c r="CD68" i="11"/>
  <c r="CF26" i="12" s="1"/>
  <c r="CE68" i="11"/>
  <c r="AL87" i="11"/>
  <c r="B86" i="31" s="1"/>
  <c r="AM87" i="11"/>
  <c r="AN87" i="11"/>
  <c r="AO87" i="11"/>
  <c r="C86" i="32" s="1"/>
  <c r="AP87" i="11"/>
  <c r="B86" i="33" s="1"/>
  <c r="AQ87" i="11"/>
  <c r="AR87" i="11"/>
  <c r="AS87" i="11"/>
  <c r="C86" i="34" s="1"/>
  <c r="AT87" i="11"/>
  <c r="B86" i="35" s="1"/>
  <c r="AU87" i="11"/>
  <c r="AV87" i="11"/>
  <c r="AW87" i="11"/>
  <c r="C86" i="36" s="1"/>
  <c r="AX87" i="11"/>
  <c r="B86" i="37" s="1"/>
  <c r="AY87" i="11"/>
  <c r="AZ87" i="11"/>
  <c r="BA87" i="11"/>
  <c r="C86" i="38" s="1"/>
  <c r="BB87" i="11"/>
  <c r="BC87" i="11"/>
  <c r="BC88" i="11" s="1"/>
  <c r="BD87" i="11"/>
  <c r="BD88" i="11" s="1"/>
  <c r="BE87" i="11"/>
  <c r="BG30" i="12" s="1"/>
  <c r="BF87" i="11"/>
  <c r="BG87" i="11"/>
  <c r="BG88" i="11" s="1"/>
  <c r="BH87" i="11"/>
  <c r="BH88" i="11" s="1"/>
  <c r="BI87" i="11"/>
  <c r="BK30" i="12" s="1"/>
  <c r="BJ87" i="11"/>
  <c r="BK87" i="11"/>
  <c r="BK88" i="11" s="1"/>
  <c r="BL87" i="11"/>
  <c r="BL88" i="11" s="1"/>
  <c r="BM87" i="11"/>
  <c r="BO30" i="12" s="1"/>
  <c r="BN87" i="11"/>
  <c r="BO87" i="11"/>
  <c r="BO88" i="11" s="1"/>
  <c r="BP87" i="11"/>
  <c r="BP88" i="11" s="1"/>
  <c r="BQ87" i="11"/>
  <c r="BS30" i="12" s="1"/>
  <c r="BR87" i="11"/>
  <c r="BS87" i="11"/>
  <c r="BS88" i="11" s="1"/>
  <c r="BT87" i="11"/>
  <c r="BT88" i="11" s="1"/>
  <c r="BU87" i="11"/>
  <c r="BW30" i="12" s="1"/>
  <c r="BV87" i="11"/>
  <c r="BW87" i="11"/>
  <c r="BW88" i="11" s="1"/>
  <c r="BX87" i="11"/>
  <c r="BX88" i="11" s="1"/>
  <c r="BY87" i="11"/>
  <c r="CA30" i="12" s="1"/>
  <c r="BZ87" i="11"/>
  <c r="CA87" i="11"/>
  <c r="CA88" i="11" s="1"/>
  <c r="CB87" i="11"/>
  <c r="CB88" i="11" s="1"/>
  <c r="CC87" i="11"/>
  <c r="CE30" i="12" s="1"/>
  <c r="CD87" i="11"/>
  <c r="CE87" i="11"/>
  <c r="CE88" i="11" s="1"/>
  <c r="AL88" i="11"/>
  <c r="B87" i="31" s="1"/>
  <c r="G10" i="31" s="1"/>
  <c r="AO88" i="11"/>
  <c r="C87" i="32" s="1"/>
  <c r="I10" i="32" s="1"/>
  <c r="AP88" i="11"/>
  <c r="B87" i="33" s="1"/>
  <c r="G10" i="33" s="1"/>
  <c r="AT88" i="11"/>
  <c r="B87" i="35" s="1"/>
  <c r="G10" i="35" s="1"/>
  <c r="AW88" i="11"/>
  <c r="C87" i="36" s="1"/>
  <c r="I10" i="36" s="1"/>
  <c r="AX88" i="11"/>
  <c r="B87" i="37" s="1"/>
  <c r="G10" i="37" s="1"/>
  <c r="BB88" i="11"/>
  <c r="BE88" i="11"/>
  <c r="BF88" i="11"/>
  <c r="BJ88" i="11"/>
  <c r="BM88" i="11"/>
  <c r="BN88" i="11"/>
  <c r="BR88" i="11"/>
  <c r="BU88" i="11"/>
  <c r="BV88" i="11"/>
  <c r="BZ88" i="11"/>
  <c r="CC88" i="11"/>
  <c r="CD88" i="11"/>
  <c r="BD29" i="12"/>
  <c r="BE30" i="12"/>
  <c r="BF29" i="12"/>
  <c r="BH29" i="12"/>
  <c r="BI30" i="12"/>
  <c r="BJ29" i="12"/>
  <c r="BL29" i="12"/>
  <c r="BM30" i="12"/>
  <c r="BN29" i="12"/>
  <c r="BP29" i="12"/>
  <c r="BQ30" i="12"/>
  <c r="BR29" i="12"/>
  <c r="BT29" i="12"/>
  <c r="BU30" i="12"/>
  <c r="BV29" i="12"/>
  <c r="BX29" i="12"/>
  <c r="BY30" i="12"/>
  <c r="BZ29" i="12"/>
  <c r="CB29" i="12"/>
  <c r="CC30" i="12"/>
  <c r="CD29" i="12"/>
  <c r="CF29" i="12"/>
  <c r="AL112" i="11"/>
  <c r="AM112" i="11"/>
  <c r="C111" i="31" s="1"/>
  <c r="AN112" i="11"/>
  <c r="B111" i="32" s="1"/>
  <c r="AO112" i="11"/>
  <c r="AP112" i="11"/>
  <c r="AQ112" i="11"/>
  <c r="C111" i="33" s="1"/>
  <c r="AR112" i="11"/>
  <c r="B111" i="34" s="1"/>
  <c r="AS112" i="11"/>
  <c r="AT112" i="11"/>
  <c r="AU112" i="11"/>
  <c r="C111" i="35" s="1"/>
  <c r="AV112" i="11"/>
  <c r="B111" i="36" s="1"/>
  <c r="AW112" i="11"/>
  <c r="AX112" i="11"/>
  <c r="AY112" i="11"/>
  <c r="C111" i="37" s="1"/>
  <c r="AZ112" i="11"/>
  <c r="B111" i="38" s="1"/>
  <c r="BA112" i="11"/>
  <c r="BB112" i="11"/>
  <c r="BB113" i="11" s="1"/>
  <c r="BC112" i="11"/>
  <c r="BD112" i="11"/>
  <c r="BE112" i="11"/>
  <c r="BE113" i="11" s="1"/>
  <c r="BF112" i="11"/>
  <c r="BF113" i="11" s="1"/>
  <c r="BG112" i="11"/>
  <c r="BH112" i="11"/>
  <c r="BH113" i="11" s="1"/>
  <c r="BI112" i="11"/>
  <c r="BI113" i="11" s="1"/>
  <c r="BJ112" i="11"/>
  <c r="BJ113" i="11" s="1"/>
  <c r="BK112" i="11"/>
  <c r="BL112" i="11"/>
  <c r="BM112" i="11"/>
  <c r="BM113" i="11" s="1"/>
  <c r="BN112" i="11"/>
  <c r="BN113" i="11" s="1"/>
  <c r="BO112" i="11"/>
  <c r="BP112" i="11"/>
  <c r="BP113" i="11" s="1"/>
  <c r="BQ112" i="11"/>
  <c r="BQ113" i="11" s="1"/>
  <c r="BR112" i="11"/>
  <c r="BR113" i="11" s="1"/>
  <c r="BS112" i="11"/>
  <c r="BT112" i="11"/>
  <c r="BU112" i="11"/>
  <c r="BU113" i="11" s="1"/>
  <c r="BV112" i="11"/>
  <c r="BV113" i="11" s="1"/>
  <c r="BW112" i="11"/>
  <c r="BX112" i="11"/>
  <c r="BX113" i="11" s="1"/>
  <c r="BY112" i="11"/>
  <c r="BY113" i="11" s="1"/>
  <c r="BZ112" i="11"/>
  <c r="BZ113" i="11" s="1"/>
  <c r="CA112" i="11"/>
  <c r="CB112" i="11"/>
  <c r="CC112" i="11"/>
  <c r="CC113" i="11" s="1"/>
  <c r="CD112" i="11"/>
  <c r="CD113" i="11" s="1"/>
  <c r="CE112" i="11"/>
  <c r="AM113" i="11"/>
  <c r="C112" i="31" s="1"/>
  <c r="I11" i="31" s="1"/>
  <c r="AN113" i="11"/>
  <c r="B112" i="32" s="1"/>
  <c r="G11" i="32" s="1"/>
  <c r="AQ113" i="11"/>
  <c r="C112" i="33" s="1"/>
  <c r="I11" i="33" s="1"/>
  <c r="AU113" i="11"/>
  <c r="C112" i="35" s="1"/>
  <c r="I11" i="35" s="1"/>
  <c r="AV113" i="11"/>
  <c r="B112" i="36" s="1"/>
  <c r="G11" i="36" s="1"/>
  <c r="AY113" i="11"/>
  <c r="C112" i="37" s="1"/>
  <c r="I11" i="37" s="1"/>
  <c r="BC113" i="11"/>
  <c r="BD113" i="11"/>
  <c r="BG113" i="11"/>
  <c r="BK113" i="11"/>
  <c r="BL113" i="11"/>
  <c r="BO113" i="11"/>
  <c r="BS113" i="11"/>
  <c r="BT113" i="11"/>
  <c r="BW113" i="11"/>
  <c r="CA113" i="11"/>
  <c r="CB113" i="11"/>
  <c r="CE113" i="11"/>
  <c r="BE33" i="12"/>
  <c r="BF32" i="12"/>
  <c r="BG33" i="12"/>
  <c r="BI33" i="12"/>
  <c r="BJ32" i="12"/>
  <c r="BK33" i="12"/>
  <c r="BM33" i="12"/>
  <c r="BN32" i="12"/>
  <c r="BO33" i="12"/>
  <c r="BQ33" i="12"/>
  <c r="BR32" i="12"/>
  <c r="BS33" i="12"/>
  <c r="BU33" i="12"/>
  <c r="BV32" i="12"/>
  <c r="BW33" i="12"/>
  <c r="BY33" i="12"/>
  <c r="BZ32" i="12"/>
  <c r="CA33" i="12"/>
  <c r="CC33" i="12"/>
  <c r="CD32" i="12"/>
  <c r="CE33" i="12"/>
  <c r="AL135" i="11"/>
  <c r="B134" i="31" s="1"/>
  <c r="AM135" i="11"/>
  <c r="AN135" i="11"/>
  <c r="AO135" i="11"/>
  <c r="C134" i="32" s="1"/>
  <c r="AP135" i="11"/>
  <c r="B134" i="33" s="1"/>
  <c r="AQ135" i="11"/>
  <c r="AR135" i="11"/>
  <c r="AS135" i="11"/>
  <c r="C134" i="34" s="1"/>
  <c r="AT135" i="11"/>
  <c r="B134" i="35" s="1"/>
  <c r="AU135" i="11"/>
  <c r="AV135" i="11"/>
  <c r="AW135" i="11"/>
  <c r="C134" i="36" s="1"/>
  <c r="AX135" i="11"/>
  <c r="B134" i="37" s="1"/>
  <c r="AY135" i="11"/>
  <c r="AZ135" i="11"/>
  <c r="BA135" i="11"/>
  <c r="C134" i="38" s="1"/>
  <c r="BB135" i="11"/>
  <c r="BB136" i="11" s="1"/>
  <c r="BC135" i="11"/>
  <c r="BC136" i="11" s="1"/>
  <c r="BD135" i="11"/>
  <c r="BD136" i="11" s="1"/>
  <c r="BE135" i="11"/>
  <c r="BF135" i="11"/>
  <c r="BG135" i="11"/>
  <c r="BG136" i="11" s="1"/>
  <c r="BH135" i="11"/>
  <c r="BH136" i="11" s="1"/>
  <c r="BI135" i="11"/>
  <c r="BJ135" i="11"/>
  <c r="BJ136" i="11" s="1"/>
  <c r="BK135" i="11"/>
  <c r="BK136" i="11" s="1"/>
  <c r="BL135" i="11"/>
  <c r="BL136" i="11" s="1"/>
  <c r="BM135" i="11"/>
  <c r="BN135" i="11"/>
  <c r="BO135" i="11"/>
  <c r="BO136" i="11" s="1"/>
  <c r="BP135" i="11"/>
  <c r="BP136" i="11" s="1"/>
  <c r="BQ135" i="11"/>
  <c r="BR135" i="11"/>
  <c r="BR136" i="11" s="1"/>
  <c r="BS135" i="11"/>
  <c r="BS136" i="11" s="1"/>
  <c r="BT135" i="11"/>
  <c r="BT136" i="11" s="1"/>
  <c r="BU135" i="11"/>
  <c r="BV135" i="11"/>
  <c r="BW135" i="11"/>
  <c r="BW136" i="11" s="1"/>
  <c r="BX135" i="11"/>
  <c r="BX136" i="11" s="1"/>
  <c r="BY135" i="11"/>
  <c r="BZ135" i="11"/>
  <c r="BZ136" i="11" s="1"/>
  <c r="CA135" i="11"/>
  <c r="CA136" i="11" s="1"/>
  <c r="CB135" i="11"/>
  <c r="CB136" i="11" s="1"/>
  <c r="CC135" i="11"/>
  <c r="CD135" i="11"/>
  <c r="CE135" i="11"/>
  <c r="CE136" i="11" s="1"/>
  <c r="AO136" i="11"/>
  <c r="C135" i="32" s="1"/>
  <c r="I12" i="32" s="1"/>
  <c r="AP136" i="11"/>
  <c r="B135" i="33" s="1"/>
  <c r="G12" i="33" s="1"/>
  <c r="AS136" i="11"/>
  <c r="C135" i="34" s="1"/>
  <c r="I12" i="34" s="1"/>
  <c r="AW136" i="11"/>
  <c r="C135" i="36" s="1"/>
  <c r="I12" i="36" s="1"/>
  <c r="AX136" i="11"/>
  <c r="B135" i="37" s="1"/>
  <c r="G12" i="37" s="1"/>
  <c r="BA136" i="11"/>
  <c r="C135" i="38" s="1"/>
  <c r="I12" i="38" s="1"/>
  <c r="BE136" i="11"/>
  <c r="BF136" i="11"/>
  <c r="BI136" i="11"/>
  <c r="BM136" i="11"/>
  <c r="BN136" i="11"/>
  <c r="BQ136" i="11"/>
  <c r="BU136" i="11"/>
  <c r="BV136" i="11"/>
  <c r="BY136" i="11"/>
  <c r="CC136" i="11"/>
  <c r="CD136" i="11"/>
  <c r="BD35" i="12"/>
  <c r="BF35" i="12"/>
  <c r="BG36" i="12"/>
  <c r="BH35" i="12"/>
  <c r="BJ35" i="12"/>
  <c r="BK36" i="12"/>
  <c r="BL35" i="12"/>
  <c r="BN35" i="12"/>
  <c r="BO36" i="12"/>
  <c r="BP35" i="12"/>
  <c r="BR35" i="12"/>
  <c r="BS36" i="12"/>
  <c r="BT35" i="12"/>
  <c r="BV35" i="12"/>
  <c r="BW36" i="12"/>
  <c r="BX35" i="12"/>
  <c r="BZ35" i="12"/>
  <c r="CA36" i="12"/>
  <c r="CB35" i="12"/>
  <c r="CD35" i="12"/>
  <c r="CE36" i="12"/>
  <c r="CF35" i="12"/>
  <c r="BZ30" i="11" l="1"/>
  <c r="CB23" i="12" s="1"/>
  <c r="CB30" i="11"/>
  <c r="CD23" i="12" s="1"/>
  <c r="BR30" i="11"/>
  <c r="BT23" i="12" s="1"/>
  <c r="BJ30" i="11"/>
  <c r="BL23" i="12" s="1"/>
  <c r="BF30" i="11"/>
  <c r="BH23" i="12" s="1"/>
  <c r="AT30" i="11"/>
  <c r="AT29" i="11"/>
  <c r="B28" i="35" s="1"/>
  <c r="G8" i="35" s="1"/>
  <c r="BD30" i="11"/>
  <c r="BF23" i="12" s="1"/>
  <c r="BX30" i="11"/>
  <c r="BZ23" i="12" s="1"/>
  <c r="BP30" i="11"/>
  <c r="BR23" i="12" s="1"/>
  <c r="BL30" i="11"/>
  <c r="BN23" i="12" s="1"/>
  <c r="BH30" i="11"/>
  <c r="BJ23" i="12" s="1"/>
  <c r="AX29" i="11"/>
  <c r="B28" i="37" s="1"/>
  <c r="G8" i="37" s="1"/>
  <c r="AY136" i="11"/>
  <c r="C135" i="37" s="1"/>
  <c r="I12" i="37" s="1"/>
  <c r="C134" i="37"/>
  <c r="AU136" i="11"/>
  <c r="C135" i="35" s="1"/>
  <c r="I12" i="35" s="1"/>
  <c r="C134" i="35"/>
  <c r="AZ35" i="12"/>
  <c r="B136" i="37"/>
  <c r="H12" i="37" s="1"/>
  <c r="AV35" i="12"/>
  <c r="B136" i="35"/>
  <c r="H12" i="35" s="1"/>
  <c r="AR35" i="12"/>
  <c r="B136" i="33"/>
  <c r="H12" i="33" s="1"/>
  <c r="B136" i="31"/>
  <c r="H12" i="31" s="1"/>
  <c r="AN35" i="12"/>
  <c r="AQ136" i="11"/>
  <c r="C135" i="33" s="1"/>
  <c r="I12" i="33" s="1"/>
  <c r="C134" i="33"/>
  <c r="AM136" i="11"/>
  <c r="C135" i="31" s="1"/>
  <c r="I12" i="31" s="1"/>
  <c r="C134" i="31"/>
  <c r="C113" i="38"/>
  <c r="J11" i="38" s="1"/>
  <c r="BC33" i="12"/>
  <c r="C113" i="36"/>
  <c r="J11" i="36" s="1"/>
  <c r="AY33" i="12"/>
  <c r="AU33" i="12"/>
  <c r="C113" i="34"/>
  <c r="J11" i="34" s="1"/>
  <c r="AQ33" i="12"/>
  <c r="C113" i="32"/>
  <c r="J11" i="32" s="1"/>
  <c r="AX113" i="11"/>
  <c r="B112" i="37" s="1"/>
  <c r="G11" i="37" s="1"/>
  <c r="B111" i="37"/>
  <c r="AT113" i="11"/>
  <c r="B112" i="35" s="1"/>
  <c r="G11" i="35" s="1"/>
  <c r="B111" i="35"/>
  <c r="AP113" i="11"/>
  <c r="B112" i="33" s="1"/>
  <c r="G11" i="33" s="1"/>
  <c r="B111" i="33"/>
  <c r="AL113" i="11"/>
  <c r="B112" i="31" s="1"/>
  <c r="G11" i="31" s="1"/>
  <c r="B111" i="31"/>
  <c r="B88" i="38"/>
  <c r="H10" i="38" s="1"/>
  <c r="BB29" i="12"/>
  <c r="B88" i="36"/>
  <c r="H10" i="36" s="1"/>
  <c r="AX29" i="12"/>
  <c r="B88" i="34"/>
  <c r="H10" i="34" s="1"/>
  <c r="AT29" i="12"/>
  <c r="B88" i="32"/>
  <c r="H10" i="32" s="1"/>
  <c r="AP29" i="12"/>
  <c r="C67" i="37"/>
  <c r="BA27" i="12"/>
  <c r="C67" i="35"/>
  <c r="AW27" i="12"/>
  <c r="C67" i="33"/>
  <c r="AS27" i="12"/>
  <c r="C67" i="31"/>
  <c r="AO27" i="12"/>
  <c r="B29" i="37"/>
  <c r="H8" i="37" s="1"/>
  <c r="AZ23" i="12"/>
  <c r="B29" i="35"/>
  <c r="H8" i="35" s="1"/>
  <c r="AV23" i="12"/>
  <c r="B29" i="33"/>
  <c r="H8" i="33" s="1"/>
  <c r="AR23" i="12"/>
  <c r="BA30" i="11"/>
  <c r="C27" i="38"/>
  <c r="I8" i="38" s="1"/>
  <c r="AO30" i="11"/>
  <c r="C27" i="32"/>
  <c r="I8" i="32" s="1"/>
  <c r="C136" i="38"/>
  <c r="J12" i="38" s="1"/>
  <c r="BC36" i="12"/>
  <c r="C136" i="36"/>
  <c r="J12" i="36" s="1"/>
  <c r="AY36" i="12"/>
  <c r="C136" i="34"/>
  <c r="J12" i="34" s="1"/>
  <c r="AU36" i="12"/>
  <c r="C136" i="32"/>
  <c r="J12" i="32" s="1"/>
  <c r="AQ36" i="12"/>
  <c r="B113" i="38"/>
  <c r="H11" i="38" s="1"/>
  <c r="BB32" i="12"/>
  <c r="B113" i="36"/>
  <c r="H11" i="36" s="1"/>
  <c r="AX32" i="12"/>
  <c r="B113" i="34"/>
  <c r="H11" i="34" s="1"/>
  <c r="AT32" i="12"/>
  <c r="B113" i="32"/>
  <c r="H11" i="32" s="1"/>
  <c r="AP32" i="12"/>
  <c r="BA113" i="11"/>
  <c r="C112" i="38" s="1"/>
  <c r="I11" i="38" s="1"/>
  <c r="C111" i="38"/>
  <c r="AW113" i="11"/>
  <c r="C112" i="36" s="1"/>
  <c r="I11" i="36" s="1"/>
  <c r="C111" i="36"/>
  <c r="AS113" i="11"/>
  <c r="C112" i="34" s="1"/>
  <c r="I11" i="34" s="1"/>
  <c r="C111" i="34"/>
  <c r="AO113" i="11"/>
  <c r="C112" i="32" s="1"/>
  <c r="I11" i="32" s="1"/>
  <c r="C111" i="32"/>
  <c r="C88" i="37"/>
  <c r="J10" i="37" s="1"/>
  <c r="BA30" i="12"/>
  <c r="C88" i="35"/>
  <c r="J10" i="35" s="1"/>
  <c r="AW30" i="12"/>
  <c r="C88" i="33"/>
  <c r="J10" i="33" s="1"/>
  <c r="AS30" i="12"/>
  <c r="C88" i="31"/>
  <c r="J10" i="31" s="1"/>
  <c r="AO30" i="12"/>
  <c r="AZ88" i="11"/>
  <c r="B87" i="38" s="1"/>
  <c r="G10" i="38" s="1"/>
  <c r="B86" i="38"/>
  <c r="AV88" i="11"/>
  <c r="B87" i="36" s="1"/>
  <c r="G10" i="36" s="1"/>
  <c r="B86" i="36"/>
  <c r="AR88" i="11"/>
  <c r="B87" i="34" s="1"/>
  <c r="G10" i="34" s="1"/>
  <c r="B86" i="34"/>
  <c r="AN88" i="11"/>
  <c r="B87" i="32" s="1"/>
  <c r="G10" i="32" s="1"/>
  <c r="B86" i="32"/>
  <c r="B67" i="37"/>
  <c r="H9" i="37" s="1"/>
  <c r="AZ26" i="12"/>
  <c r="B67" i="35"/>
  <c r="H9" i="35" s="1"/>
  <c r="AV26" i="12"/>
  <c r="B67" i="33"/>
  <c r="H9" i="33" s="1"/>
  <c r="AR26" i="12"/>
  <c r="B67" i="31"/>
  <c r="H9" i="31" s="1"/>
  <c r="AN26" i="12"/>
  <c r="BX67" i="11"/>
  <c r="BP67" i="11"/>
  <c r="BH67" i="11"/>
  <c r="AZ67" i="11"/>
  <c r="B66" i="38" s="1"/>
  <c r="G9" i="38" s="1"/>
  <c r="AR67" i="11"/>
  <c r="B66" i="34" s="1"/>
  <c r="G9" i="34" s="1"/>
  <c r="AW30" i="11"/>
  <c r="AS30" i="11"/>
  <c r="B29" i="32"/>
  <c r="H8" i="32" s="1"/>
  <c r="AP23" i="12"/>
  <c r="AZ29" i="11"/>
  <c r="B28" i="38" s="1"/>
  <c r="G8" i="38" s="1"/>
  <c r="B27" i="38"/>
  <c r="AV29" i="11"/>
  <c r="B28" i="36" s="1"/>
  <c r="G8" i="36" s="1"/>
  <c r="B27" i="36"/>
  <c r="AR29" i="11"/>
  <c r="B28" i="34" s="1"/>
  <c r="G8" i="34" s="1"/>
  <c r="B27" i="34"/>
  <c r="AN29" i="11"/>
  <c r="B28" i="32" s="1"/>
  <c r="G8" i="32" s="1"/>
  <c r="B27" i="32"/>
  <c r="B136" i="38"/>
  <c r="H12" i="38" s="1"/>
  <c r="BB35" i="12"/>
  <c r="B136" i="36"/>
  <c r="H12" i="36" s="1"/>
  <c r="AX35" i="12"/>
  <c r="B136" i="34"/>
  <c r="H12" i="34" s="1"/>
  <c r="AT35" i="12"/>
  <c r="B136" i="32"/>
  <c r="H12" i="32" s="1"/>
  <c r="AP35" i="12"/>
  <c r="C113" i="37"/>
  <c r="J11" i="37" s="1"/>
  <c r="BA33" i="12"/>
  <c r="C113" i="35"/>
  <c r="J11" i="35" s="1"/>
  <c r="AW33" i="12"/>
  <c r="C113" i="33"/>
  <c r="J11" i="33" s="1"/>
  <c r="AS33" i="12"/>
  <c r="C113" i="31"/>
  <c r="J11" i="31" s="1"/>
  <c r="AO33" i="12"/>
  <c r="B88" i="37"/>
  <c r="H10" i="37" s="1"/>
  <c r="AZ29" i="12"/>
  <c r="AV29" i="12"/>
  <c r="B88" i="35"/>
  <c r="H10" i="35" s="1"/>
  <c r="B88" i="33"/>
  <c r="H10" i="33" s="1"/>
  <c r="AR29" i="12"/>
  <c r="B88" i="31"/>
  <c r="H10" i="31" s="1"/>
  <c r="AN29" i="12"/>
  <c r="BY88" i="11"/>
  <c r="BQ88" i="11"/>
  <c r="BI88" i="11"/>
  <c r="BA88" i="11"/>
  <c r="C87" i="38" s="1"/>
  <c r="I10" i="38" s="1"/>
  <c r="AS88" i="11"/>
  <c r="C87" i="34" s="1"/>
  <c r="I10" i="34" s="1"/>
  <c r="AY88" i="11"/>
  <c r="C87" i="37" s="1"/>
  <c r="I10" i="37" s="1"/>
  <c r="C86" i="37"/>
  <c r="AU88" i="11"/>
  <c r="C87" i="35" s="1"/>
  <c r="I10" i="35" s="1"/>
  <c r="C86" i="35"/>
  <c r="AQ88" i="11"/>
  <c r="C87" i="33" s="1"/>
  <c r="I10" i="33" s="1"/>
  <c r="C86" i="33"/>
  <c r="AM88" i="11"/>
  <c r="C87" i="31" s="1"/>
  <c r="I10" i="31" s="1"/>
  <c r="C86" i="31"/>
  <c r="C67" i="38"/>
  <c r="BC27" i="12"/>
  <c r="C67" i="36"/>
  <c r="AY27" i="12"/>
  <c r="C67" i="34"/>
  <c r="AU27" i="12"/>
  <c r="C67" i="32"/>
  <c r="AQ27" i="12"/>
  <c r="AY67" i="11"/>
  <c r="C66" i="37" s="1"/>
  <c r="I9" i="37" s="1"/>
  <c r="AQ67" i="11"/>
  <c r="C66" i="33" s="1"/>
  <c r="I9" i="33" s="1"/>
  <c r="AX67" i="11"/>
  <c r="B66" i="37" s="1"/>
  <c r="G9" i="37" s="1"/>
  <c r="B65" i="37"/>
  <c r="AT67" i="11"/>
  <c r="B66" i="35" s="1"/>
  <c r="G9" i="35" s="1"/>
  <c r="B65" i="35"/>
  <c r="AP67" i="11"/>
  <c r="B66" i="33" s="1"/>
  <c r="G9" i="33" s="1"/>
  <c r="B65" i="33"/>
  <c r="AL67" i="11"/>
  <c r="B66" i="31" s="1"/>
  <c r="G9" i="31" s="1"/>
  <c r="B65" i="31"/>
  <c r="BT30" i="11"/>
  <c r="BV23" i="12" s="1"/>
  <c r="AZ30" i="11"/>
  <c r="AV30" i="11"/>
  <c r="AR30" i="11"/>
  <c r="B29" i="31"/>
  <c r="H8" i="31" s="1"/>
  <c r="AN23" i="12"/>
  <c r="BY29" i="11"/>
  <c r="AS29" i="11"/>
  <c r="C28" i="34" s="1"/>
  <c r="AY29" i="11"/>
  <c r="C28" i="37" s="1"/>
  <c r="C27" i="37"/>
  <c r="I8" i="37" s="1"/>
  <c r="AU29" i="11"/>
  <c r="C28" i="35" s="1"/>
  <c r="C27" i="35"/>
  <c r="I8" i="35" s="1"/>
  <c r="AQ29" i="11"/>
  <c r="C28" i="33" s="1"/>
  <c r="C27" i="33"/>
  <c r="I8" i="33" s="1"/>
  <c r="AM29" i="11"/>
  <c r="C28" i="31" s="1"/>
  <c r="C27" i="31"/>
  <c r="I8" i="31" s="1"/>
  <c r="CC36" i="12"/>
  <c r="BY36" i="12"/>
  <c r="BU36" i="12"/>
  <c r="BQ36" i="12"/>
  <c r="BM36" i="12"/>
  <c r="BI36" i="12"/>
  <c r="BE36" i="12"/>
  <c r="AT136" i="11"/>
  <c r="B135" i="35" s="1"/>
  <c r="G12" i="35" s="1"/>
  <c r="AL136" i="11"/>
  <c r="B135" i="31" s="1"/>
  <c r="G12" i="31" s="1"/>
  <c r="AZ136" i="11"/>
  <c r="B135" i="38" s="1"/>
  <c r="G12" i="38" s="1"/>
  <c r="B134" i="38"/>
  <c r="AV136" i="11"/>
  <c r="B135" i="36" s="1"/>
  <c r="G12" i="36" s="1"/>
  <c r="B134" i="36"/>
  <c r="AR136" i="11"/>
  <c r="B135" i="34" s="1"/>
  <c r="G12" i="34" s="1"/>
  <c r="B134" i="34"/>
  <c r="AN136" i="11"/>
  <c r="B135" i="32" s="1"/>
  <c r="G12" i="32" s="1"/>
  <c r="B134" i="32"/>
  <c r="CF32" i="12"/>
  <c r="CB32" i="12"/>
  <c r="BX32" i="12"/>
  <c r="BT32" i="12"/>
  <c r="BP32" i="12"/>
  <c r="BL32" i="12"/>
  <c r="BH32" i="12"/>
  <c r="BD32" i="12"/>
  <c r="AZ113" i="11"/>
  <c r="B112" i="38" s="1"/>
  <c r="G11" i="38" s="1"/>
  <c r="AR113" i="11"/>
  <c r="B112" i="34" s="1"/>
  <c r="G11" i="34" s="1"/>
  <c r="CB68" i="11"/>
  <c r="CD26" i="12" s="1"/>
  <c r="BT68" i="11"/>
  <c r="BV26" i="12" s="1"/>
  <c r="BL68" i="11"/>
  <c r="BN26" i="12" s="1"/>
  <c r="BD68" i="11"/>
  <c r="BF26" i="12" s="1"/>
  <c r="AZ68" i="11"/>
  <c r="AV68" i="11"/>
  <c r="AR68" i="11"/>
  <c r="AN68" i="11"/>
  <c r="AV67" i="11"/>
  <c r="B66" i="36" s="1"/>
  <c r="G9" i="36" s="1"/>
  <c r="AN67" i="11"/>
  <c r="B66" i="32" s="1"/>
  <c r="G9" i="32" s="1"/>
  <c r="BA67" i="11"/>
  <c r="C66" i="38" s="1"/>
  <c r="I9" i="38" s="1"/>
  <c r="C65" i="38"/>
  <c r="AW67" i="11"/>
  <c r="C66" i="36" s="1"/>
  <c r="I9" i="36" s="1"/>
  <c r="C65" i="36"/>
  <c r="AS67" i="11"/>
  <c r="C66" i="34" s="1"/>
  <c r="I9" i="34" s="1"/>
  <c r="C65" i="34"/>
  <c r="AO67" i="11"/>
  <c r="C66" i="32" s="1"/>
  <c r="I9" i="32" s="1"/>
  <c r="C65" i="32"/>
  <c r="CE30" i="11"/>
  <c r="AY30" i="11"/>
  <c r="AU30" i="11"/>
  <c r="AQ30" i="11"/>
  <c r="BE29" i="11"/>
  <c r="AM30" i="11"/>
  <c r="BA29" i="11"/>
  <c r="C28" i="38" s="1"/>
  <c r="BC30" i="11"/>
  <c r="BE24" i="12" s="1"/>
  <c r="BS30" i="11"/>
  <c r="BU24" i="12" s="1"/>
  <c r="BU29" i="11"/>
  <c r="BW30" i="11"/>
  <c r="BY24" i="12" s="1"/>
  <c r="CA30" i="11"/>
  <c r="CC24" i="12" s="1"/>
  <c r="AJ135" i="11"/>
  <c r="B134" i="30" s="1"/>
  <c r="AJ87" i="11"/>
  <c r="B86" i="30" s="1"/>
  <c r="AH87" i="11"/>
  <c r="B86" i="29" s="1"/>
  <c r="AF135" i="11"/>
  <c r="B134" i="28" s="1"/>
  <c r="AF87" i="11"/>
  <c r="B86" i="28" s="1"/>
  <c r="AD135" i="11"/>
  <c r="B134" i="27" s="1"/>
  <c r="AD87" i="11"/>
  <c r="B86" i="27" s="1"/>
  <c r="AB135" i="11"/>
  <c r="B134" i="26" s="1"/>
  <c r="AB87" i="11"/>
  <c r="B86" i="26" s="1"/>
  <c r="Z87" i="11"/>
  <c r="B86" i="25" s="1"/>
  <c r="Z135" i="11"/>
  <c r="B134" i="25" s="1"/>
  <c r="X135" i="11"/>
  <c r="B134" i="24" s="1"/>
  <c r="X87" i="11"/>
  <c r="B86" i="24" l="1"/>
  <c r="X89" i="11"/>
  <c r="C29" i="33"/>
  <c r="AS24" i="12"/>
  <c r="B67" i="36"/>
  <c r="H9" i="36" s="1"/>
  <c r="AX26" i="12"/>
  <c r="C88" i="36"/>
  <c r="J10" i="36" s="1"/>
  <c r="AY30" i="12"/>
  <c r="B113" i="31"/>
  <c r="H11" i="31" s="1"/>
  <c r="AN32" i="12"/>
  <c r="C136" i="35"/>
  <c r="J12" i="35" s="1"/>
  <c r="AW36" i="12"/>
  <c r="B29" i="38"/>
  <c r="H8" i="38" s="1"/>
  <c r="BB23" i="12"/>
  <c r="AY24" i="12"/>
  <c r="C29" i="36"/>
  <c r="C17" i="12"/>
  <c r="E17" i="12"/>
  <c r="D17" i="12"/>
  <c r="C29" i="35"/>
  <c r="AW24" i="12"/>
  <c r="B67" i="38"/>
  <c r="H9" i="38" s="1"/>
  <c r="BB26" i="12"/>
  <c r="C88" i="38"/>
  <c r="J10" i="38" s="1"/>
  <c r="BC30" i="12"/>
  <c r="B113" i="33"/>
  <c r="H11" i="33" s="1"/>
  <c r="AR32" i="12"/>
  <c r="C136" i="37"/>
  <c r="J12" i="37" s="1"/>
  <c r="BA36" i="12"/>
  <c r="C29" i="38"/>
  <c r="BC24" i="12"/>
  <c r="C29" i="31"/>
  <c r="AO24" i="12"/>
  <c r="C29" i="37"/>
  <c r="BA24" i="12"/>
  <c r="B67" i="32"/>
  <c r="H9" i="32" s="1"/>
  <c r="AP26" i="12"/>
  <c r="C9" i="12" s="1"/>
  <c r="C88" i="32"/>
  <c r="J10" i="32" s="1"/>
  <c r="AQ30" i="12"/>
  <c r="B113" i="35"/>
  <c r="H11" i="35" s="1"/>
  <c r="AV32" i="12"/>
  <c r="AO36" i="12"/>
  <c r="C136" i="31"/>
  <c r="J12" i="31" s="1"/>
  <c r="B29" i="34"/>
  <c r="H8" i="34" s="1"/>
  <c r="AT23" i="12"/>
  <c r="D9" i="12"/>
  <c r="B67" i="34"/>
  <c r="H9" i="34" s="1"/>
  <c r="AT26" i="12"/>
  <c r="C88" i="34"/>
  <c r="J10" i="34" s="1"/>
  <c r="AU30" i="12"/>
  <c r="B113" i="37"/>
  <c r="H11" i="37" s="1"/>
  <c r="AZ32" i="12"/>
  <c r="C136" i="33"/>
  <c r="J12" i="33" s="1"/>
  <c r="AS36" i="12"/>
  <c r="B29" i="36"/>
  <c r="H8" i="36" s="1"/>
  <c r="AX23" i="12"/>
  <c r="C29" i="34"/>
  <c r="AU24" i="12"/>
  <c r="C29" i="32"/>
  <c r="AQ24" i="12"/>
  <c r="R135" i="11"/>
  <c r="B134" i="21" s="1"/>
  <c r="R87" i="11"/>
  <c r="B86" i="21" s="1"/>
  <c r="T135" i="11"/>
  <c r="B134" i="22" s="1"/>
  <c r="T87" i="11"/>
  <c r="B86" i="22" s="1"/>
  <c r="P135" i="11"/>
  <c r="B134" i="20" s="1"/>
  <c r="P87" i="11"/>
  <c r="B86" i="20" s="1"/>
  <c r="CF20" i="11"/>
  <c r="CF19" i="11"/>
  <c r="CF18" i="11"/>
  <c r="CF17" i="11"/>
  <c r="CF16" i="11"/>
  <c r="L135" i="11"/>
  <c r="B134" i="18" s="1"/>
  <c r="L87" i="11"/>
  <c r="B86" i="18" s="1"/>
  <c r="J135" i="11"/>
  <c r="B134" i="17" s="1"/>
  <c r="J87" i="11"/>
  <c r="B86" i="17" s="1"/>
  <c r="V135" i="11"/>
  <c r="B134" i="23" s="1"/>
  <c r="V87" i="11"/>
  <c r="B86" i="23" s="1"/>
  <c r="N135" i="11"/>
  <c r="B134" i="19" s="1"/>
  <c r="N87" i="11"/>
  <c r="H135" i="11"/>
  <c r="B134" i="16" s="1"/>
  <c r="H87" i="11"/>
  <c r="F135" i="11"/>
  <c r="B134" i="15" s="1"/>
  <c r="F87" i="11"/>
  <c r="B86" i="15" s="1"/>
  <c r="D135" i="11"/>
  <c r="B134" i="14" s="1"/>
  <c r="D87" i="11"/>
  <c r="B86" i="14" s="1"/>
  <c r="B135" i="11"/>
  <c r="B134" i="13" s="1"/>
  <c r="CF134" i="11"/>
  <c r="CF133" i="11"/>
  <c r="CF132" i="11"/>
  <c r="B87" i="11"/>
  <c r="B86" i="13" s="1"/>
  <c r="CF86" i="11"/>
  <c r="CF85" i="11"/>
  <c r="CF64" i="11"/>
  <c r="CF63" i="11"/>
  <c r="CF62" i="11"/>
  <c r="CF61" i="11"/>
  <c r="CF60" i="11"/>
  <c r="CF59" i="11"/>
  <c r="CF49" i="11"/>
  <c r="CF82" i="11"/>
  <c r="CG82" i="11"/>
  <c r="CF83" i="11"/>
  <c r="CG83" i="11"/>
  <c r="B86" i="19" l="1"/>
  <c r="N89" i="11"/>
  <c r="B86" i="16"/>
  <c r="H89" i="11"/>
  <c r="J9" i="32"/>
  <c r="J8" i="32"/>
  <c r="F17" i="12"/>
  <c r="I17" i="12" s="1"/>
  <c r="E9" i="12"/>
  <c r="J9" i="31"/>
  <c r="J8" i="31"/>
  <c r="J8" i="35"/>
  <c r="J9" i="35"/>
  <c r="J9" i="36"/>
  <c r="J8" i="36"/>
  <c r="J9" i="37"/>
  <c r="J8" i="37"/>
  <c r="J9" i="38"/>
  <c r="J8" i="38"/>
  <c r="J9" i="34"/>
  <c r="J8" i="34"/>
  <c r="J9" i="33"/>
  <c r="J8" i="33"/>
  <c r="B112" i="11"/>
  <c r="B111" i="13" s="1"/>
  <c r="J17" i="12" l="1"/>
  <c r="K17" i="12"/>
  <c r="F9" i="12"/>
  <c r="CG7" i="11"/>
  <c r="CG8" i="11"/>
  <c r="CG9" i="11"/>
  <c r="CG10" i="11"/>
  <c r="CG11" i="11"/>
  <c r="CG12" i="11"/>
  <c r="CG13" i="11"/>
  <c r="CG14" i="11"/>
  <c r="CG15" i="11"/>
  <c r="CG22" i="11"/>
  <c r="CG23" i="11"/>
  <c r="CG24" i="11"/>
  <c r="CG25" i="11"/>
  <c r="CG26" i="11"/>
  <c r="CG27" i="11"/>
  <c r="CG33" i="11"/>
  <c r="CG34" i="11"/>
  <c r="CG36" i="11"/>
  <c r="CG41" i="11"/>
  <c r="CG42" i="11"/>
  <c r="CG43" i="11"/>
  <c r="CG45" i="11"/>
  <c r="CG46" i="11"/>
  <c r="CG47" i="11"/>
  <c r="CG48" i="11"/>
  <c r="CG50" i="11"/>
  <c r="CG52" i="11"/>
  <c r="CG53" i="11"/>
  <c r="CG54" i="11"/>
  <c r="CG55" i="11"/>
  <c r="CG56" i="11"/>
  <c r="CG57" i="11"/>
  <c r="CG58" i="11"/>
  <c r="CG65" i="11"/>
  <c r="CG71" i="11"/>
  <c r="CG72" i="11"/>
  <c r="CG73" i="11"/>
  <c r="CG74" i="11"/>
  <c r="CG75" i="11"/>
  <c r="CG76" i="11"/>
  <c r="CG77" i="11"/>
  <c r="CG78" i="11"/>
  <c r="CG80" i="11"/>
  <c r="CG81" i="11"/>
  <c r="CG84" i="11"/>
  <c r="CG103" i="11"/>
  <c r="CG117" i="11"/>
  <c r="CG118" i="11"/>
  <c r="CG119" i="11"/>
  <c r="CG120" i="11"/>
  <c r="CG121" i="11"/>
  <c r="CG122" i="11"/>
  <c r="CG123" i="11"/>
  <c r="CG125" i="11"/>
  <c r="CG126" i="11"/>
  <c r="CG127" i="11"/>
  <c r="CG128" i="11"/>
  <c r="CG129" i="11"/>
  <c r="CG130" i="11"/>
  <c r="CG131" i="11"/>
  <c r="CG6" i="11"/>
  <c r="CF7" i="11"/>
  <c r="CF8" i="11"/>
  <c r="CF9" i="11"/>
  <c r="CF10" i="11"/>
  <c r="CF11" i="11"/>
  <c r="CF12" i="11"/>
  <c r="CF13" i="11"/>
  <c r="CF14" i="11"/>
  <c r="CF15" i="11"/>
  <c r="CF22" i="11"/>
  <c r="CF23" i="11"/>
  <c r="CF24" i="11"/>
  <c r="CF25" i="11"/>
  <c r="CF26" i="11"/>
  <c r="CF6" i="11"/>
  <c r="C27" i="30"/>
  <c r="I8" i="30" s="1"/>
  <c r="B27" i="30"/>
  <c r="C27" i="29"/>
  <c r="I8" i="29" s="1"/>
  <c r="B27" i="29"/>
  <c r="C27" i="28"/>
  <c r="I8" i="28" s="1"/>
  <c r="B27" i="28"/>
  <c r="C27" i="27"/>
  <c r="B27" i="27"/>
  <c r="C27" i="26"/>
  <c r="B27" i="26"/>
  <c r="C27" i="25"/>
  <c r="B27" i="25"/>
  <c r="C27" i="24"/>
  <c r="B27" i="24"/>
  <c r="C27" i="23"/>
  <c r="B27" i="23"/>
  <c r="C27" i="22"/>
  <c r="C27" i="21"/>
  <c r="B27" i="21"/>
  <c r="C27" i="20"/>
  <c r="B27" i="20"/>
  <c r="C27" i="19"/>
  <c r="B27" i="19"/>
  <c r="B27" i="18"/>
  <c r="C27" i="17"/>
  <c r="B27" i="17"/>
  <c r="C27" i="16"/>
  <c r="B27" i="16"/>
  <c r="C27" i="15"/>
  <c r="B27" i="15"/>
  <c r="C27" i="14"/>
  <c r="B27" i="14"/>
  <c r="C27" i="13"/>
  <c r="CF34" i="11"/>
  <c r="CF36" i="11"/>
  <c r="CF41" i="11"/>
  <c r="CF42" i="11"/>
  <c r="CF43" i="11"/>
  <c r="CF45" i="11"/>
  <c r="CF46" i="11"/>
  <c r="CF47" i="11"/>
  <c r="CF48" i="11"/>
  <c r="CF50" i="11"/>
  <c r="CF52" i="11"/>
  <c r="CF53" i="11"/>
  <c r="CF54" i="11"/>
  <c r="CF55" i="11"/>
  <c r="CF56" i="11"/>
  <c r="CF57" i="11"/>
  <c r="CF58" i="11"/>
  <c r="CF65" i="11"/>
  <c r="CF71" i="11"/>
  <c r="CF72" i="11"/>
  <c r="CF73" i="11"/>
  <c r="CF74" i="11"/>
  <c r="CF75" i="11"/>
  <c r="CF76" i="11"/>
  <c r="CF77" i="11"/>
  <c r="CF78" i="11"/>
  <c r="CF80" i="11"/>
  <c r="CF81" i="11"/>
  <c r="CF84" i="11"/>
  <c r="CF103" i="11"/>
  <c r="CF117" i="11"/>
  <c r="CF118" i="11"/>
  <c r="CF119" i="11"/>
  <c r="CF120" i="11"/>
  <c r="CF121" i="11"/>
  <c r="CF122" i="11"/>
  <c r="CF123" i="11"/>
  <c r="CF125" i="11"/>
  <c r="CF126" i="11"/>
  <c r="CF127" i="11"/>
  <c r="CF128" i="11"/>
  <c r="CF129" i="11"/>
  <c r="CF130" i="11"/>
  <c r="CF131" i="11"/>
  <c r="CF33" i="11"/>
  <c r="F136" i="11"/>
  <c r="B135" i="15" s="1"/>
  <c r="G12" i="15" s="1"/>
  <c r="J136" i="11"/>
  <c r="B135" i="17" s="1"/>
  <c r="G12" i="17" s="1"/>
  <c r="R136" i="11"/>
  <c r="B135" i="21" s="1"/>
  <c r="G12" i="21" s="1"/>
  <c r="V136" i="11"/>
  <c r="B135" i="23" s="1"/>
  <c r="G12" i="23" s="1"/>
  <c r="AD136" i="11"/>
  <c r="B135" i="27" s="1"/>
  <c r="G12" i="27" s="1"/>
  <c r="AG135" i="11"/>
  <c r="AH135" i="11"/>
  <c r="AI135" i="11"/>
  <c r="AK135" i="11"/>
  <c r="CF135" i="11"/>
  <c r="F88" i="11"/>
  <c r="B87" i="15" s="1"/>
  <c r="G10" i="15" s="1"/>
  <c r="H88" i="11"/>
  <c r="B87" i="16" s="1"/>
  <c r="G10" i="16" s="1"/>
  <c r="J88" i="11"/>
  <c r="B87" i="17" s="1"/>
  <c r="G10" i="17" s="1"/>
  <c r="N88" i="11"/>
  <c r="B87" i="19" s="1"/>
  <c r="G10" i="19" s="1"/>
  <c r="P88" i="11"/>
  <c r="B87" i="20" s="1"/>
  <c r="G10" i="20" s="1"/>
  <c r="R88" i="11"/>
  <c r="B87" i="21" s="1"/>
  <c r="G10" i="21" s="1"/>
  <c r="V88" i="11"/>
  <c r="B87" i="23" s="1"/>
  <c r="G10" i="23" s="1"/>
  <c r="X88" i="11"/>
  <c r="B87" i="24" s="1"/>
  <c r="G10" i="24" s="1"/>
  <c r="Z88" i="11"/>
  <c r="B87" i="25" s="1"/>
  <c r="G10" i="25" s="1"/>
  <c r="AD88" i="11"/>
  <c r="B87" i="27" s="1"/>
  <c r="G10" i="27" s="1"/>
  <c r="AF88" i="11"/>
  <c r="B87" i="28" s="1"/>
  <c r="G10" i="28" s="1"/>
  <c r="AG87" i="11"/>
  <c r="AH88" i="11"/>
  <c r="B87" i="29" s="1"/>
  <c r="G10" i="29" s="1"/>
  <c r="AI87" i="11"/>
  <c r="AK87" i="11"/>
  <c r="C112" i="11"/>
  <c r="D112" i="11"/>
  <c r="E112" i="11"/>
  <c r="E114" i="11" s="1"/>
  <c r="F112" i="11"/>
  <c r="G112" i="11"/>
  <c r="G114" i="11" s="1"/>
  <c r="H112" i="11"/>
  <c r="I112" i="11"/>
  <c r="I114" i="11" s="1"/>
  <c r="J112" i="11"/>
  <c r="K112" i="11"/>
  <c r="L112" i="11"/>
  <c r="M112" i="11"/>
  <c r="M114" i="11" s="1"/>
  <c r="N112" i="11"/>
  <c r="O112" i="11"/>
  <c r="O114" i="11" s="1"/>
  <c r="P112" i="11"/>
  <c r="Q112" i="11"/>
  <c r="R112" i="11"/>
  <c r="S112" i="11"/>
  <c r="T112" i="11"/>
  <c r="U112" i="11"/>
  <c r="V112" i="11"/>
  <c r="W112" i="11"/>
  <c r="X112" i="11"/>
  <c r="Y112" i="11"/>
  <c r="Z112" i="11"/>
  <c r="AA112" i="11"/>
  <c r="AB112" i="11"/>
  <c r="AC112" i="11"/>
  <c r="AC114" i="11" s="1"/>
  <c r="AD112" i="11"/>
  <c r="AE112" i="11"/>
  <c r="AF112" i="11"/>
  <c r="AG112" i="11"/>
  <c r="AH112" i="11"/>
  <c r="AI112" i="11"/>
  <c r="AJ112" i="11"/>
  <c r="AK112" i="11"/>
  <c r="B113" i="11"/>
  <c r="B112" i="13" s="1"/>
  <c r="G11" i="13" s="1"/>
  <c r="CG68" i="11"/>
  <c r="AK88" i="11" l="1"/>
  <c r="C87" i="30" s="1"/>
  <c r="I10" i="30" s="1"/>
  <c r="C86" i="30"/>
  <c r="J9" i="12"/>
  <c r="I9" i="12"/>
  <c r="K9" i="12"/>
  <c r="AH136" i="11"/>
  <c r="B135" i="29" s="1"/>
  <c r="G12" i="29" s="1"/>
  <c r="B134" i="29"/>
  <c r="C134" i="29"/>
  <c r="C134" i="25"/>
  <c r="C134" i="21"/>
  <c r="C134" i="19"/>
  <c r="C134" i="15"/>
  <c r="AH35" i="12"/>
  <c r="B136" i="28"/>
  <c r="H12" i="28" s="1"/>
  <c r="Z35" i="12"/>
  <c r="B136" i="24"/>
  <c r="H12" i="24" s="1"/>
  <c r="B136" i="20"/>
  <c r="H12" i="20" s="1"/>
  <c r="R35" i="12"/>
  <c r="J35" i="12"/>
  <c r="B136" i="16"/>
  <c r="H12" i="16" s="1"/>
  <c r="AK136" i="11"/>
  <c r="C135" i="30" s="1"/>
  <c r="I12" i="30" s="1"/>
  <c r="C134" i="30"/>
  <c r="AG136" i="11"/>
  <c r="C135" i="28" s="1"/>
  <c r="I12" i="28" s="1"/>
  <c r="C134" i="28"/>
  <c r="AC136" i="11"/>
  <c r="C135" i="26" s="1"/>
  <c r="I12" i="26" s="1"/>
  <c r="C134" i="26"/>
  <c r="Y136" i="11"/>
  <c r="C135" i="24" s="1"/>
  <c r="I12" i="24" s="1"/>
  <c r="C134" i="24"/>
  <c r="U136" i="11"/>
  <c r="C135" i="22" s="1"/>
  <c r="I12" i="22" s="1"/>
  <c r="C134" i="22"/>
  <c r="Q136" i="11"/>
  <c r="C135" i="20" s="1"/>
  <c r="I12" i="20" s="1"/>
  <c r="C134" i="20"/>
  <c r="M136" i="11"/>
  <c r="C135" i="18" s="1"/>
  <c r="I12" i="18" s="1"/>
  <c r="C134" i="18"/>
  <c r="I136" i="11"/>
  <c r="C135" i="16" s="1"/>
  <c r="I12" i="16" s="1"/>
  <c r="C134" i="16"/>
  <c r="E136" i="11"/>
  <c r="C135" i="14" s="1"/>
  <c r="I12" i="14" s="1"/>
  <c r="C134" i="14"/>
  <c r="B136" i="25"/>
  <c r="H12" i="25" s="1"/>
  <c r="AB35" i="12"/>
  <c r="B136" i="19"/>
  <c r="H12" i="19" s="1"/>
  <c r="P35" i="12"/>
  <c r="C134" i="27"/>
  <c r="C134" i="23"/>
  <c r="C134" i="17"/>
  <c r="C134" i="13"/>
  <c r="B136" i="30"/>
  <c r="H12" i="30" s="1"/>
  <c r="AL35" i="12"/>
  <c r="B136" i="26"/>
  <c r="H12" i="26" s="1"/>
  <c r="AD35" i="12"/>
  <c r="B136" i="22"/>
  <c r="H12" i="22" s="1"/>
  <c r="V35" i="12"/>
  <c r="B136" i="18"/>
  <c r="H12" i="18" s="1"/>
  <c r="N35" i="12"/>
  <c r="B136" i="14"/>
  <c r="H12" i="14" s="1"/>
  <c r="F35" i="12"/>
  <c r="AH113" i="11"/>
  <c r="B112" i="29" s="1"/>
  <c r="G11" i="29" s="1"/>
  <c r="B111" i="29"/>
  <c r="V113" i="11"/>
  <c r="B112" i="23" s="1"/>
  <c r="G11" i="23" s="1"/>
  <c r="B111" i="23"/>
  <c r="J113" i="11"/>
  <c r="B112" i="17" s="1"/>
  <c r="G11" i="17" s="1"/>
  <c r="B111" i="17"/>
  <c r="C111" i="29"/>
  <c r="C111" i="27"/>
  <c r="C111" i="23"/>
  <c r="S113" i="11"/>
  <c r="C112" i="21" s="1"/>
  <c r="I11" i="21" s="1"/>
  <c r="C111" i="21"/>
  <c r="O113" i="11"/>
  <c r="C112" i="19" s="1"/>
  <c r="I11" i="19" s="1"/>
  <c r="C111" i="19"/>
  <c r="K113" i="11"/>
  <c r="C112" i="17" s="1"/>
  <c r="I11" i="17" s="1"/>
  <c r="C111" i="17"/>
  <c r="C113" i="11"/>
  <c r="C111" i="13"/>
  <c r="AF113" i="11"/>
  <c r="B112" i="28" s="1"/>
  <c r="G11" i="28" s="1"/>
  <c r="B111" i="28"/>
  <c r="B111" i="22"/>
  <c r="B111" i="14"/>
  <c r="AD113" i="11"/>
  <c r="B112" i="27" s="1"/>
  <c r="G11" i="27" s="1"/>
  <c r="B111" i="27"/>
  <c r="Z113" i="11"/>
  <c r="B112" i="25" s="1"/>
  <c r="G11" i="25" s="1"/>
  <c r="B111" i="25"/>
  <c r="R113" i="11"/>
  <c r="B112" i="21" s="1"/>
  <c r="G11" i="21" s="1"/>
  <c r="B111" i="21"/>
  <c r="N113" i="11"/>
  <c r="B112" i="19" s="1"/>
  <c r="G11" i="19" s="1"/>
  <c r="B111" i="19"/>
  <c r="F113" i="11"/>
  <c r="B112" i="15" s="1"/>
  <c r="G11" i="15" s="1"/>
  <c r="B111" i="15"/>
  <c r="AA113" i="11"/>
  <c r="C112" i="25" s="1"/>
  <c r="I11" i="25" s="1"/>
  <c r="C111" i="25"/>
  <c r="G113" i="11"/>
  <c r="C112" i="15" s="1"/>
  <c r="I11" i="15" s="1"/>
  <c r="C111" i="15"/>
  <c r="B111" i="30"/>
  <c r="B111" i="26"/>
  <c r="X113" i="11"/>
  <c r="B112" i="24" s="1"/>
  <c r="G11" i="24" s="1"/>
  <c r="B111" i="24"/>
  <c r="B111" i="20"/>
  <c r="B111" i="18"/>
  <c r="B111" i="16"/>
  <c r="C111" i="30"/>
  <c r="C111" i="28"/>
  <c r="AC113" i="11"/>
  <c r="C112" i="26" s="1"/>
  <c r="I11" i="26" s="1"/>
  <c r="C111" i="26"/>
  <c r="C111" i="24"/>
  <c r="C111" i="22"/>
  <c r="C111" i="20"/>
  <c r="C111" i="18"/>
  <c r="C111" i="16"/>
  <c r="E113" i="11"/>
  <c r="C112" i="14" s="1"/>
  <c r="I11" i="14" s="1"/>
  <c r="C111" i="14"/>
  <c r="C86" i="26"/>
  <c r="Y88" i="11"/>
  <c r="C87" i="24" s="1"/>
  <c r="I10" i="24" s="1"/>
  <c r="C86" i="24"/>
  <c r="U88" i="11"/>
  <c r="C87" i="22" s="1"/>
  <c r="I10" i="22" s="1"/>
  <c r="C86" i="22"/>
  <c r="Q88" i="11"/>
  <c r="C87" i="20" s="1"/>
  <c r="I10" i="20" s="1"/>
  <c r="C86" i="20"/>
  <c r="I88" i="11"/>
  <c r="C87" i="16" s="1"/>
  <c r="I10" i="16" s="1"/>
  <c r="C86" i="16"/>
  <c r="E88" i="11"/>
  <c r="C87" i="14" s="1"/>
  <c r="I10" i="14" s="1"/>
  <c r="C86" i="14"/>
  <c r="AI88" i="11"/>
  <c r="C87" i="29" s="1"/>
  <c r="I10" i="29" s="1"/>
  <c r="C86" i="29"/>
  <c r="AE88" i="11"/>
  <c r="C87" i="27" s="1"/>
  <c r="I10" i="27" s="1"/>
  <c r="C86" i="27"/>
  <c r="C86" i="25"/>
  <c r="W88" i="11"/>
  <c r="C87" i="23" s="1"/>
  <c r="I10" i="23" s="1"/>
  <c r="C86" i="23"/>
  <c r="S88" i="11"/>
  <c r="C87" i="21" s="1"/>
  <c r="I10" i="21" s="1"/>
  <c r="C86" i="21"/>
  <c r="O88" i="11"/>
  <c r="C87" i="19" s="1"/>
  <c r="I10" i="19" s="1"/>
  <c r="C86" i="19"/>
  <c r="C86" i="17"/>
  <c r="G88" i="11"/>
  <c r="C87" i="15" s="1"/>
  <c r="I10" i="15" s="1"/>
  <c r="C86" i="15"/>
  <c r="C88" i="11"/>
  <c r="C86" i="13"/>
  <c r="AG88" i="11"/>
  <c r="C87" i="28" s="1"/>
  <c r="I10" i="28" s="1"/>
  <c r="C86" i="28"/>
  <c r="M88" i="11"/>
  <c r="C87" i="18" s="1"/>
  <c r="I10" i="18" s="1"/>
  <c r="C86" i="18"/>
  <c r="B88" i="13"/>
  <c r="H10" i="13" s="1"/>
  <c r="D29" i="12"/>
  <c r="B88" i="30"/>
  <c r="H10" i="30" s="1"/>
  <c r="AL29" i="12"/>
  <c r="B88" i="26"/>
  <c r="H10" i="26" s="1"/>
  <c r="AD29" i="12"/>
  <c r="B88" i="22"/>
  <c r="H10" i="22" s="1"/>
  <c r="V29" i="12"/>
  <c r="B88" i="18"/>
  <c r="H10" i="18" s="1"/>
  <c r="N29" i="12"/>
  <c r="F29" i="12"/>
  <c r="B88" i="14"/>
  <c r="H10" i="14" s="1"/>
  <c r="C27" i="18"/>
  <c r="B27" i="22"/>
  <c r="CF28" i="11"/>
  <c r="B28" i="15"/>
  <c r="G8" i="15" s="1"/>
  <c r="B28" i="19"/>
  <c r="G8" i="19" s="1"/>
  <c r="B28" i="23"/>
  <c r="G8" i="23" s="1"/>
  <c r="B28" i="27"/>
  <c r="G8" i="27" s="1"/>
  <c r="B28" i="29"/>
  <c r="G8" i="29" s="1"/>
  <c r="C28" i="14"/>
  <c r="I8" i="14" s="1"/>
  <c r="C28" i="16"/>
  <c r="I8" i="16" s="1"/>
  <c r="C28" i="20"/>
  <c r="I8" i="20" s="1"/>
  <c r="C28" i="24"/>
  <c r="I8" i="24" s="1"/>
  <c r="C28" i="28"/>
  <c r="C28" i="15"/>
  <c r="I8" i="15" s="1"/>
  <c r="C28" i="17"/>
  <c r="I8" i="17" s="1"/>
  <c r="C28" i="19"/>
  <c r="I8" i="19" s="1"/>
  <c r="C28" i="21"/>
  <c r="I8" i="21" s="1"/>
  <c r="C28" i="23"/>
  <c r="I8" i="23" s="1"/>
  <c r="C28" i="25"/>
  <c r="I8" i="25" s="1"/>
  <c r="C28" i="27"/>
  <c r="I8" i="27" s="1"/>
  <c r="C28" i="29"/>
  <c r="B28" i="17"/>
  <c r="G8" i="17" s="1"/>
  <c r="B28" i="21"/>
  <c r="G8" i="21" s="1"/>
  <c r="B28" i="25"/>
  <c r="G8" i="25" s="1"/>
  <c r="C28" i="22"/>
  <c r="I8" i="22" s="1"/>
  <c r="C28" i="26"/>
  <c r="I8" i="26" s="1"/>
  <c r="C28" i="30"/>
  <c r="B28" i="14"/>
  <c r="G8" i="14" s="1"/>
  <c r="B28" i="16"/>
  <c r="G8" i="16" s="1"/>
  <c r="B28" i="18"/>
  <c r="G8" i="18" s="1"/>
  <c r="B28" i="20"/>
  <c r="G8" i="20" s="1"/>
  <c r="B28" i="24"/>
  <c r="G8" i="24" s="1"/>
  <c r="B28" i="26"/>
  <c r="G8" i="26" s="1"/>
  <c r="B28" i="28"/>
  <c r="G8" i="28" s="1"/>
  <c r="B28" i="30"/>
  <c r="G8" i="30" s="1"/>
  <c r="N136" i="11"/>
  <c r="B135" i="19" s="1"/>
  <c r="G12" i="19" s="1"/>
  <c r="Z136" i="11"/>
  <c r="B135" i="25" s="1"/>
  <c r="G12" i="25" s="1"/>
  <c r="W113" i="11"/>
  <c r="C112" i="23" s="1"/>
  <c r="I11" i="23" s="1"/>
  <c r="CG112" i="11"/>
  <c r="CG135" i="11"/>
  <c r="CG87" i="11"/>
  <c r="CG66" i="11"/>
  <c r="CG28" i="11"/>
  <c r="C28" i="18"/>
  <c r="I8" i="18" s="1"/>
  <c r="B28" i="22"/>
  <c r="G8" i="22" s="1"/>
  <c r="CF66" i="11"/>
  <c r="CF112" i="11"/>
  <c r="CF87" i="11"/>
  <c r="AA88" i="11"/>
  <c r="C87" i="25" s="1"/>
  <c r="I10" i="25" s="1"/>
  <c r="AI113" i="11"/>
  <c r="C112" i="29" s="1"/>
  <c r="I11" i="29" s="1"/>
  <c r="AE113" i="11"/>
  <c r="C112" i="27" s="1"/>
  <c r="I11" i="27" s="1"/>
  <c r="B88" i="11"/>
  <c r="B87" i="13" s="1"/>
  <c r="G10" i="13" s="1"/>
  <c r="K88" i="11"/>
  <c r="C87" i="17" s="1"/>
  <c r="I10" i="17" s="1"/>
  <c r="AI136" i="11"/>
  <c r="C135" i="29" s="1"/>
  <c r="I12" i="29" s="1"/>
  <c r="AE136" i="11"/>
  <c r="C135" i="27" s="1"/>
  <c r="I12" i="27" s="1"/>
  <c r="AA136" i="11"/>
  <c r="C135" i="25" s="1"/>
  <c r="I12" i="25" s="1"/>
  <c r="W136" i="11"/>
  <c r="C135" i="23" s="1"/>
  <c r="I12" i="23" s="1"/>
  <c r="S136" i="11"/>
  <c r="C135" i="21" s="1"/>
  <c r="I12" i="21" s="1"/>
  <c r="O136" i="11"/>
  <c r="C135" i="19" s="1"/>
  <c r="I12" i="19" s="1"/>
  <c r="K136" i="11"/>
  <c r="C135" i="17" s="1"/>
  <c r="I12" i="17" s="1"/>
  <c r="G136" i="11"/>
  <c r="C135" i="15" s="1"/>
  <c r="I12" i="15" s="1"/>
  <c r="C136" i="11"/>
  <c r="AJ136" i="11"/>
  <c r="B135" i="30" s="1"/>
  <c r="G12" i="30" s="1"/>
  <c r="AF136" i="11"/>
  <c r="B135" i="28" s="1"/>
  <c r="G12" i="28" s="1"/>
  <c r="AB136" i="11"/>
  <c r="B135" i="26" s="1"/>
  <c r="G12" i="26" s="1"/>
  <c r="X136" i="11"/>
  <c r="B135" i="24" s="1"/>
  <c r="G12" i="24" s="1"/>
  <c r="T136" i="11"/>
  <c r="B135" i="22" s="1"/>
  <c r="G12" i="22" s="1"/>
  <c r="P136" i="11"/>
  <c r="B135" i="20" s="1"/>
  <c r="G12" i="20" s="1"/>
  <c r="L136" i="11"/>
  <c r="B135" i="18" s="1"/>
  <c r="G12" i="18" s="1"/>
  <c r="H136" i="11"/>
  <c r="B135" i="16" s="1"/>
  <c r="G12" i="16" s="1"/>
  <c r="D136" i="11"/>
  <c r="B135" i="14" s="1"/>
  <c r="G12" i="14" s="1"/>
  <c r="AB88" i="11"/>
  <c r="B87" i="26" s="1"/>
  <c r="G10" i="26" s="1"/>
  <c r="T88" i="11"/>
  <c r="B87" i="22" s="1"/>
  <c r="G10" i="22" s="1"/>
  <c r="L88" i="11"/>
  <c r="B87" i="18" s="1"/>
  <c r="G10" i="18" s="1"/>
  <c r="AC88" i="11"/>
  <c r="C87" i="26" s="1"/>
  <c r="I10" i="26" s="1"/>
  <c r="AJ88" i="11"/>
  <c r="B87" i="30" s="1"/>
  <c r="G10" i="30" s="1"/>
  <c r="D88" i="11"/>
  <c r="B87" i="14" s="1"/>
  <c r="G10" i="14" s="1"/>
  <c r="AJ113" i="11"/>
  <c r="B112" i="30" s="1"/>
  <c r="G11" i="30" s="1"/>
  <c r="AB113" i="11"/>
  <c r="B112" i="26" s="1"/>
  <c r="G11" i="26" s="1"/>
  <c r="T113" i="11"/>
  <c r="B112" i="22" s="1"/>
  <c r="G11" i="22" s="1"/>
  <c r="L113" i="11"/>
  <c r="B112" i="18" s="1"/>
  <c r="G11" i="18" s="1"/>
  <c r="D113" i="11"/>
  <c r="B112" i="14" s="1"/>
  <c r="G11" i="14" s="1"/>
  <c r="AK113" i="11"/>
  <c r="C112" i="30" s="1"/>
  <c r="I11" i="30" s="1"/>
  <c r="AG113" i="11"/>
  <c r="C112" i="28" s="1"/>
  <c r="I11" i="28" s="1"/>
  <c r="Y113" i="11"/>
  <c r="C112" i="24" s="1"/>
  <c r="I11" i="24" s="1"/>
  <c r="U113" i="11"/>
  <c r="C112" i="22" s="1"/>
  <c r="I11" i="22" s="1"/>
  <c r="Q113" i="11"/>
  <c r="C112" i="20" s="1"/>
  <c r="I11" i="20" s="1"/>
  <c r="M113" i="11"/>
  <c r="C112" i="18" s="1"/>
  <c r="I11" i="18" s="1"/>
  <c r="I113" i="11"/>
  <c r="C112" i="16" s="1"/>
  <c r="I11" i="16" s="1"/>
  <c r="P113" i="11"/>
  <c r="B112" i="20" s="1"/>
  <c r="G11" i="20" s="1"/>
  <c r="H113" i="11"/>
  <c r="B112" i="16" s="1"/>
  <c r="G11" i="16" s="1"/>
  <c r="CG67" i="11"/>
  <c r="CG30" i="11"/>
  <c r="C88" i="30" l="1"/>
  <c r="J10" i="30" s="1"/>
  <c r="AM30" i="12"/>
  <c r="C136" i="18"/>
  <c r="J12" i="18" s="1"/>
  <c r="O36" i="12"/>
  <c r="Q36" i="12"/>
  <c r="C136" i="19"/>
  <c r="J12" i="19" s="1"/>
  <c r="AF35" i="12"/>
  <c r="B136" i="27"/>
  <c r="H12" i="27" s="1"/>
  <c r="K36" i="12"/>
  <c r="C136" i="16"/>
  <c r="J12" i="16" s="1"/>
  <c r="C136" i="14"/>
  <c r="J12" i="14" s="1"/>
  <c r="G36" i="12"/>
  <c r="B136" i="29"/>
  <c r="H12" i="29" s="1"/>
  <c r="AJ35" i="12"/>
  <c r="H35" i="12"/>
  <c r="B136" i="15"/>
  <c r="H12" i="15" s="1"/>
  <c r="C136" i="17"/>
  <c r="J12" i="17" s="1"/>
  <c r="M36" i="12"/>
  <c r="AG36" i="12"/>
  <c r="C136" i="27"/>
  <c r="J12" i="27" s="1"/>
  <c r="I36" i="12"/>
  <c r="C136" i="15"/>
  <c r="J12" i="15" s="1"/>
  <c r="C136" i="21"/>
  <c r="J12" i="21" s="1"/>
  <c r="U36" i="12"/>
  <c r="AK36" i="12"/>
  <c r="C136" i="29"/>
  <c r="J12" i="29" s="1"/>
  <c r="C136" i="24"/>
  <c r="J12" i="24" s="1"/>
  <c r="AA36" i="12"/>
  <c r="B136" i="17"/>
  <c r="H12" i="17" s="1"/>
  <c r="L35" i="12"/>
  <c r="T35" i="12"/>
  <c r="B136" i="21"/>
  <c r="H12" i="21" s="1"/>
  <c r="CG137" i="11"/>
  <c r="C136" i="13"/>
  <c r="J12" i="13" s="1"/>
  <c r="E36" i="12"/>
  <c r="C136" i="23"/>
  <c r="J12" i="23" s="1"/>
  <c r="Y36" i="12"/>
  <c r="C136" i="25"/>
  <c r="J12" i="25" s="1"/>
  <c r="AC36" i="12"/>
  <c r="CG136" i="11"/>
  <c r="C135" i="13"/>
  <c r="I12" i="13" s="1"/>
  <c r="C136" i="20"/>
  <c r="J12" i="20" s="1"/>
  <c r="S36" i="12"/>
  <c r="AM36" i="12"/>
  <c r="C136" i="30"/>
  <c r="J12" i="30" s="1"/>
  <c r="C136" i="22"/>
  <c r="J12" i="22" s="1"/>
  <c r="W36" i="12"/>
  <c r="C136" i="28"/>
  <c r="J12" i="28" s="1"/>
  <c r="AI36" i="12"/>
  <c r="B136" i="23"/>
  <c r="H12" i="23" s="1"/>
  <c r="X35" i="12"/>
  <c r="C136" i="26"/>
  <c r="J12" i="26" s="1"/>
  <c r="AE36" i="12"/>
  <c r="B113" i="25"/>
  <c r="H11" i="25" s="1"/>
  <c r="AB32" i="12"/>
  <c r="B113" i="18"/>
  <c r="H11" i="18" s="1"/>
  <c r="N32" i="12"/>
  <c r="AL32" i="12"/>
  <c r="B113" i="30"/>
  <c r="H11" i="30" s="1"/>
  <c r="B113" i="14"/>
  <c r="H11" i="14" s="1"/>
  <c r="F32" i="12"/>
  <c r="AG33" i="12"/>
  <c r="C113" i="27"/>
  <c r="J11" i="27" s="1"/>
  <c r="U33" i="12"/>
  <c r="C113" i="21"/>
  <c r="J11" i="21" s="1"/>
  <c r="L32" i="12"/>
  <c r="B113" i="17"/>
  <c r="H11" i="17" s="1"/>
  <c r="B113" i="29"/>
  <c r="H11" i="29" s="1"/>
  <c r="AJ32" i="12"/>
  <c r="AH32" i="12"/>
  <c r="B113" i="28"/>
  <c r="H11" i="28" s="1"/>
  <c r="C113" i="17"/>
  <c r="J11" i="17" s="1"/>
  <c r="M33" i="12"/>
  <c r="I33" i="12"/>
  <c r="C113" i="15"/>
  <c r="J11" i="15" s="1"/>
  <c r="P32" i="12"/>
  <c r="B113" i="19"/>
  <c r="H11" i="19" s="1"/>
  <c r="B113" i="21"/>
  <c r="H11" i="21" s="1"/>
  <c r="T32" i="12"/>
  <c r="B113" i="15"/>
  <c r="H11" i="15" s="1"/>
  <c r="H32" i="12"/>
  <c r="K33" i="12"/>
  <c r="C113" i="16"/>
  <c r="J11" i="16" s="1"/>
  <c r="C113" i="20"/>
  <c r="J11" i="20" s="1"/>
  <c r="S33" i="12"/>
  <c r="C113" i="24"/>
  <c r="J11" i="24" s="1"/>
  <c r="AA33" i="12"/>
  <c r="C113" i="28"/>
  <c r="J11" i="28" s="1"/>
  <c r="AI33" i="12"/>
  <c r="B113" i="16"/>
  <c r="H11" i="16" s="1"/>
  <c r="J32" i="12"/>
  <c r="R32" i="12"/>
  <c r="B113" i="20"/>
  <c r="H11" i="20" s="1"/>
  <c r="B113" i="26"/>
  <c r="H11" i="26" s="1"/>
  <c r="AD32" i="12"/>
  <c r="B113" i="22"/>
  <c r="H11" i="22" s="1"/>
  <c r="V32" i="12"/>
  <c r="CG113" i="11"/>
  <c r="C112" i="13"/>
  <c r="I11" i="13" s="1"/>
  <c r="Y33" i="12"/>
  <c r="C113" i="23"/>
  <c r="J11" i="23" s="1"/>
  <c r="C113" i="29"/>
  <c r="J11" i="29" s="1"/>
  <c r="AK33" i="12"/>
  <c r="G33" i="12"/>
  <c r="C113" i="14"/>
  <c r="J11" i="14" s="1"/>
  <c r="X32" i="12"/>
  <c r="B113" i="23"/>
  <c r="H11" i="23" s="1"/>
  <c r="O33" i="12"/>
  <c r="C113" i="18"/>
  <c r="J11" i="18" s="1"/>
  <c r="C113" i="22"/>
  <c r="J11" i="22" s="1"/>
  <c r="W33" i="12"/>
  <c r="C113" i="30"/>
  <c r="J11" i="30" s="1"/>
  <c r="AM33" i="12"/>
  <c r="B113" i="13"/>
  <c r="H11" i="13" s="1"/>
  <c r="D32" i="12"/>
  <c r="AE33" i="12"/>
  <c r="C113" i="26"/>
  <c r="J11" i="26" s="1"/>
  <c r="B113" i="24"/>
  <c r="H11" i="24" s="1"/>
  <c r="Z32" i="12"/>
  <c r="CG114" i="11"/>
  <c r="E33" i="12"/>
  <c r="C113" i="13"/>
  <c r="J11" i="13" s="1"/>
  <c r="C113" i="19"/>
  <c r="J11" i="19" s="1"/>
  <c r="Q33" i="12"/>
  <c r="AC33" i="12"/>
  <c r="C113" i="25"/>
  <c r="J11" i="25" s="1"/>
  <c r="AF32" i="12"/>
  <c r="B113" i="27"/>
  <c r="H11" i="27" s="1"/>
  <c r="C88" i="14"/>
  <c r="J10" i="14" s="1"/>
  <c r="G30" i="12"/>
  <c r="C88" i="22"/>
  <c r="J10" i="22" s="1"/>
  <c r="W30" i="12"/>
  <c r="B88" i="28"/>
  <c r="H10" i="28" s="1"/>
  <c r="AH29" i="12"/>
  <c r="CG88" i="11"/>
  <c r="C87" i="13"/>
  <c r="I10" i="13" s="1"/>
  <c r="C88" i="17"/>
  <c r="J10" i="17" s="1"/>
  <c r="M30" i="12"/>
  <c r="C88" i="25"/>
  <c r="J10" i="25" s="1"/>
  <c r="AC30" i="12"/>
  <c r="AE30" i="12"/>
  <c r="C88" i="26"/>
  <c r="J10" i="26" s="1"/>
  <c r="C88" i="20"/>
  <c r="J10" i="20" s="1"/>
  <c r="S30" i="12"/>
  <c r="B88" i="24"/>
  <c r="H10" i="24" s="1"/>
  <c r="Z29" i="12"/>
  <c r="C88" i="18"/>
  <c r="J10" i="18" s="1"/>
  <c r="O30" i="12"/>
  <c r="AI30" i="12"/>
  <c r="C88" i="28"/>
  <c r="J10" i="28" s="1"/>
  <c r="B88" i="20"/>
  <c r="H10" i="20" s="1"/>
  <c r="R29" i="12"/>
  <c r="CG89" i="11"/>
  <c r="C88" i="13"/>
  <c r="J10" i="13" s="1"/>
  <c r="E30" i="12"/>
  <c r="B88" i="23"/>
  <c r="H10" i="23" s="1"/>
  <c r="X29" i="12"/>
  <c r="AJ29" i="12"/>
  <c r="B88" i="29"/>
  <c r="H10" i="29" s="1"/>
  <c r="B88" i="17"/>
  <c r="H10" i="17" s="1"/>
  <c r="L29" i="12"/>
  <c r="C88" i="27"/>
  <c r="J10" i="27" s="1"/>
  <c r="AG30" i="12"/>
  <c r="B88" i="15"/>
  <c r="H10" i="15" s="1"/>
  <c r="H29" i="12"/>
  <c r="AB29" i="12"/>
  <c r="B88" i="25"/>
  <c r="H10" i="25" s="1"/>
  <c r="C88" i="29"/>
  <c r="J10" i="29" s="1"/>
  <c r="AK30" i="12"/>
  <c r="I30" i="12"/>
  <c r="C88" i="15"/>
  <c r="J10" i="15" s="1"/>
  <c r="AF29" i="12"/>
  <c r="B88" i="27"/>
  <c r="H10" i="27" s="1"/>
  <c r="T29" i="12"/>
  <c r="B88" i="21"/>
  <c r="H10" i="21" s="1"/>
  <c r="Y30" i="12"/>
  <c r="C88" i="23"/>
  <c r="J10" i="23" s="1"/>
  <c r="C88" i="21"/>
  <c r="J10" i="21" s="1"/>
  <c r="U30" i="12"/>
  <c r="K30" i="12"/>
  <c r="C88" i="16"/>
  <c r="J10" i="16" s="1"/>
  <c r="C88" i="24"/>
  <c r="J10" i="24" s="1"/>
  <c r="AA30" i="12"/>
  <c r="J29" i="12"/>
  <c r="B88" i="16"/>
  <c r="H10" i="16" s="1"/>
  <c r="P29" i="12"/>
  <c r="B88" i="19"/>
  <c r="H10" i="19" s="1"/>
  <c r="Q30" i="12"/>
  <c r="C88" i="19"/>
  <c r="J10" i="19" s="1"/>
  <c r="B29" i="28"/>
  <c r="H8" i="28" s="1"/>
  <c r="AH23" i="12"/>
  <c r="B29" i="18"/>
  <c r="H8" i="18" s="1"/>
  <c r="N23" i="12"/>
  <c r="B29" i="14"/>
  <c r="H8" i="14" s="1"/>
  <c r="F23" i="12"/>
  <c r="C29" i="26"/>
  <c r="AE24" i="12"/>
  <c r="B29" i="21"/>
  <c r="H8" i="21" s="1"/>
  <c r="T23" i="12"/>
  <c r="C29" i="29"/>
  <c r="AK24" i="12"/>
  <c r="AC24" i="12"/>
  <c r="C29" i="25"/>
  <c r="U24" i="12"/>
  <c r="C29" i="21"/>
  <c r="M24" i="12"/>
  <c r="C29" i="17"/>
  <c r="C29" i="13"/>
  <c r="E24" i="12"/>
  <c r="C29" i="24"/>
  <c r="AA24" i="12"/>
  <c r="K24" i="12"/>
  <c r="C29" i="16"/>
  <c r="B29" i="29"/>
  <c r="H8" i="29" s="1"/>
  <c r="AJ23" i="12"/>
  <c r="B29" i="23"/>
  <c r="H8" i="23" s="1"/>
  <c r="X23" i="12"/>
  <c r="B29" i="22"/>
  <c r="H8" i="22" s="1"/>
  <c r="V23" i="12"/>
  <c r="B29" i="30"/>
  <c r="H8" i="30" s="1"/>
  <c r="AL23" i="12"/>
  <c r="AD23" i="12"/>
  <c r="B29" i="26"/>
  <c r="H8" i="26" s="1"/>
  <c r="B29" i="20"/>
  <c r="H8" i="20" s="1"/>
  <c r="R23" i="12"/>
  <c r="B29" i="16"/>
  <c r="H8" i="16" s="1"/>
  <c r="J23" i="12"/>
  <c r="C29" i="30"/>
  <c r="AM24" i="12"/>
  <c r="C29" i="22"/>
  <c r="W24" i="12"/>
  <c r="B29" i="25"/>
  <c r="H8" i="25" s="1"/>
  <c r="AB23" i="12"/>
  <c r="L23" i="12"/>
  <c r="B29" i="17"/>
  <c r="H8" i="17" s="1"/>
  <c r="C29" i="27"/>
  <c r="AG24" i="12"/>
  <c r="Y24" i="12"/>
  <c r="C29" i="23"/>
  <c r="C29" i="19"/>
  <c r="Q24" i="12"/>
  <c r="C29" i="15"/>
  <c r="I24" i="12"/>
  <c r="C29" i="28"/>
  <c r="AI24" i="12"/>
  <c r="S24" i="12"/>
  <c r="C29" i="20"/>
  <c r="C29" i="14"/>
  <c r="G24" i="12"/>
  <c r="AF23" i="12"/>
  <c r="B29" i="27"/>
  <c r="H8" i="27" s="1"/>
  <c r="P23" i="12"/>
  <c r="B29" i="19"/>
  <c r="H8" i="19" s="1"/>
  <c r="C29" i="18"/>
  <c r="O24" i="12"/>
  <c r="CG29" i="11"/>
  <c r="C28" i="13"/>
  <c r="I8" i="13" s="1"/>
  <c r="B29" i="24"/>
  <c r="H8" i="24" s="1"/>
  <c r="Z23" i="12"/>
  <c r="H23" i="12"/>
  <c r="B29" i="15"/>
  <c r="H8" i="15" s="1"/>
  <c r="CF29" i="11"/>
  <c r="CF113" i="11"/>
  <c r="CF67" i="11"/>
  <c r="CF89" i="11"/>
  <c r="CF68" i="11"/>
  <c r="CF114" i="11"/>
  <c r="CF88" i="11"/>
  <c r="E10" i="12" l="1"/>
  <c r="D20" i="12"/>
  <c r="D77" i="12"/>
  <c r="C20" i="12"/>
  <c r="E20" i="12"/>
  <c r="E11" i="12"/>
  <c r="C11" i="12"/>
  <c r="D11" i="12"/>
  <c r="C19" i="12"/>
  <c r="D76" i="12"/>
  <c r="E19" i="12"/>
  <c r="D19" i="12"/>
  <c r="D18" i="12"/>
  <c r="E18" i="12"/>
  <c r="C18" i="12"/>
  <c r="D75" i="12"/>
  <c r="D10" i="12"/>
  <c r="C10" i="12"/>
  <c r="J9" i="20"/>
  <c r="J8" i="20"/>
  <c r="J9" i="23"/>
  <c r="J8" i="23"/>
  <c r="J9" i="17"/>
  <c r="J8" i="17"/>
  <c r="E8" i="12"/>
  <c r="C73" i="12"/>
  <c r="D8" i="12"/>
  <c r="C8" i="12"/>
  <c r="J9" i="28"/>
  <c r="J8" i="28"/>
  <c r="J9" i="30"/>
  <c r="J8" i="30"/>
  <c r="J9" i="13"/>
  <c r="J8" i="13"/>
  <c r="J9" i="29"/>
  <c r="J8" i="29"/>
  <c r="J8" i="26"/>
  <c r="J9" i="26"/>
  <c r="J8" i="16"/>
  <c r="J9" i="16"/>
  <c r="C16" i="12"/>
  <c r="D16" i="12"/>
  <c r="E16" i="12"/>
  <c r="D73" i="12"/>
  <c r="J9" i="21"/>
  <c r="J8" i="21"/>
  <c r="J8" i="18"/>
  <c r="J9" i="18"/>
  <c r="J8" i="15"/>
  <c r="J9" i="15"/>
  <c r="J9" i="22"/>
  <c r="J8" i="22"/>
  <c r="J8" i="24"/>
  <c r="J9" i="24"/>
  <c r="J8" i="25"/>
  <c r="J9" i="25"/>
  <c r="J9" i="14"/>
  <c r="J8" i="14"/>
  <c r="J8" i="19"/>
  <c r="J9" i="19"/>
  <c r="J8" i="27"/>
  <c r="J9" i="27"/>
  <c r="CF137" i="11" l="1"/>
  <c r="D35" i="12"/>
  <c r="B136" i="13"/>
  <c r="H12" i="13" s="1"/>
  <c r="F20" i="12"/>
  <c r="I20" i="12" s="1"/>
  <c r="F11" i="12"/>
  <c r="K11" i="12" s="1"/>
  <c r="F19" i="12"/>
  <c r="I19" i="12" s="1"/>
  <c r="F10" i="12"/>
  <c r="K10" i="12" s="1"/>
  <c r="F18" i="12"/>
  <c r="I18" i="12" s="1"/>
  <c r="F8" i="12"/>
  <c r="J8" i="12" s="1"/>
  <c r="F16" i="12"/>
  <c r="J16" i="12" s="1"/>
  <c r="B136" i="11"/>
  <c r="K20" i="12" l="1"/>
  <c r="J20" i="12"/>
  <c r="J18" i="12"/>
  <c r="K19" i="12"/>
  <c r="I11" i="12"/>
  <c r="C12" i="12"/>
  <c r="E12" i="12"/>
  <c r="D12" i="12"/>
  <c r="CF136" i="11"/>
  <c r="B135" i="13"/>
  <c r="G12" i="13" s="1"/>
  <c r="J19" i="12"/>
  <c r="J11" i="12"/>
  <c r="I10" i="12"/>
  <c r="J10" i="12"/>
  <c r="K18" i="12"/>
  <c r="K16" i="12"/>
  <c r="I16" i="12"/>
  <c r="D41" i="12" s="1"/>
  <c r="I8" i="12"/>
  <c r="K8" i="12"/>
  <c r="D42" i="12" l="1"/>
  <c r="D43" i="12"/>
  <c r="F12" i="12"/>
  <c r="I12" i="12" s="1"/>
  <c r="C41" i="12" s="1"/>
  <c r="J12" i="12" l="1"/>
  <c r="C42" i="12" s="1"/>
  <c r="K12" i="12"/>
  <c r="C43" i="12" s="1"/>
</calcChain>
</file>

<file path=xl/sharedStrings.xml><?xml version="1.0" encoding="utf-8"?>
<sst xmlns="http://schemas.openxmlformats.org/spreadsheetml/2006/main" count="651" uniqueCount="175">
  <si>
    <t>%</t>
  </si>
  <si>
    <t>среднее значение</t>
  </si>
  <si>
    <t>в</t>
  </si>
  <si>
    <t>и</t>
  </si>
  <si>
    <r>
      <t>1.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Социально-коммуникативное развитие</t>
    </r>
  </si>
  <si>
    <t>1.1.Овладение коммуникативной деятельностью, элементарными общепринятыми нормами и правилами поведения в социуме</t>
  </si>
  <si>
    <t>1.2. Овладение элементарной трудовой деятельностью</t>
  </si>
  <si>
    <r>
      <t>2.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Познавательное развитие</t>
    </r>
  </si>
  <si>
    <r>
      <t>2.1.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Сенсорное развитие</t>
    </r>
  </si>
  <si>
    <t>2.3.  Конструирование</t>
  </si>
  <si>
    <t>2.4. Ознакомление с природным окружением</t>
  </si>
  <si>
    <t>2.5. Развитие элементарных математических представлений</t>
  </si>
  <si>
    <r>
      <t>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Речевое развитие</t>
    </r>
  </si>
  <si>
    <t>3.1. Овладение речью как средством общения и культуры</t>
  </si>
  <si>
    <r>
      <t>3.2.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Обогащение активного словаря в процессе восприятия художественной литературы</t>
    </r>
  </si>
  <si>
    <r>
      <t>4.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Художественно-эстетическое развитие</t>
    </r>
  </si>
  <si>
    <t>4.1. Овладение изобразительной деятельностью</t>
  </si>
  <si>
    <r>
      <t>5.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Физическое развитие</t>
    </r>
  </si>
  <si>
    <r>
      <t>5.1.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Овладение двигательной активностью</t>
    </r>
  </si>
  <si>
    <r>
      <t>5.2.</t>
    </r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Овладение элементарными нормами и правилами здорового образа жизни</t>
    </r>
  </si>
  <si>
    <r>
      <t>2.2.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Познавательно-исследовательская деятельность</t>
    </r>
  </si>
  <si>
    <t xml:space="preserve">Степень сформированности показателей речевого развития ребенка
</t>
  </si>
  <si>
    <t xml:space="preserve">Степень сформированности показателей физического развития ребенка
</t>
  </si>
  <si>
    <t xml:space="preserve">Степень сформированности показателей художественно-эстетического развития ребенка
</t>
  </si>
  <si>
    <t xml:space="preserve">Степень сформированности показателей познавательного развития ребенка
</t>
  </si>
  <si>
    <t xml:space="preserve">Степень сформированности показателей социально-коммуникативного развития ребенка
</t>
  </si>
  <si>
    <t xml:space="preserve">Соблюдает правила поведения (использует в речи вежливые выражения, не перебивает собеседника, не проявляет агрессии) </t>
  </si>
  <si>
    <t>Использует во взаимодействии с другими людьми коммуникативные умения и социальные навыки</t>
  </si>
  <si>
    <t>Умеет дружить со сверсниками, оказывает помощь, делает шаги к примерению в конфликтной ситуации, радуется успехами сочувствует неудачам товарищей</t>
  </si>
  <si>
    <t>Охотно отзывается на просьбы взрослого, предлагает ему помощь (уступает место, поднимает оброненную вещь)</t>
  </si>
  <si>
    <t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t>
  </si>
  <si>
    <t>Охотно выражаетсвою позицию, даже если она отличается от позиции большинства, имеет чувство собственного достоинства</t>
  </si>
  <si>
    <t>Осознает себя гражданином страны, уважительно, с гордостью отностися к символам страны (флаг, герб, гимн), города, села</t>
  </si>
  <si>
    <t>Проявляет интерес к своей культуре и культуре народов, живущих рядом</t>
  </si>
  <si>
    <t>Называет фамилию, имя, отчество родителей, дм адрес, имеет представление о родственных связях</t>
  </si>
  <si>
    <t>Выполняет игровые правила</t>
  </si>
  <si>
    <t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t>
  </si>
  <si>
    <t>Использует в игре полифункциональное оборудование, предметы-заместители, бросовый материал</t>
  </si>
  <si>
    <t>Самостоятельно организует теартализованные игры, готовит необходимые атрибуты и декорации к спектаклю, распределяет роли</t>
  </si>
  <si>
    <t>Одевается и раздевается самостоятельно, в определенной последовательности надевает вещи, снимает их</t>
  </si>
  <si>
    <t>Проявляет интерес к школе, к учебному процессу в школе</t>
  </si>
  <si>
    <t>Организует свое рабочее место, приводит его в порядок по окончании работы</t>
  </si>
  <si>
    <t>Осуществляет простые видытрудовой деятельности в природе, по уходу за растениями, на участке и в группе в соответствии с сезоном</t>
  </si>
  <si>
    <t>Выполняет обязанности дежурного по столовой: сервирует стол, раздает второе и третье блюда, убирает посуду после еды, вытирает со стола</t>
  </si>
  <si>
    <t>Имеет представление о труде взрослых, специфике профессий, связанных с местными условиями, с профессией и местом работы родителей</t>
  </si>
  <si>
    <t>Бережет результаты трудавзрослых и сверсников, поддерживает порядок в группе и на участке детского сада</t>
  </si>
  <si>
    <t>Различает и правильно использует цвета и оттенки</t>
  </si>
  <si>
    <t>Самостоятельно изменяет конструкцию по высоте, ширине, длине, сочетает в постройках плоскостной материал и объемные формы</t>
  </si>
  <si>
    <t>Классифицирует предметы по одному или нескольким признакам; владеет способами познания (анализ, сравнение, классификация, обобщение, выводы)</t>
  </si>
  <si>
    <t>Охотно участвует в экспериментировании, высказывает догадки, выдвигает гиротезы, обсуждает результаты</t>
  </si>
  <si>
    <t>При проведении экспериментов пользуется специальными приборами (весы, термометр, лупа, линейка)</t>
  </si>
  <si>
    <t>Включается в игры с использованием символов (план комнаты, схема путешествий), условных знаков (стрелка-указатель)</t>
  </si>
  <si>
    <t>Создает макет закомого помещения в уменьшенном масштабе, используя мелкую игрушечную мебель, разнообразный подсобный материал</t>
  </si>
  <si>
    <t>Умеет делать объёмные игрушки из бумаги</t>
  </si>
  <si>
    <t>Создает постройку, конструкцию по заданному чертежу, комментируя последовательность действий</t>
  </si>
  <si>
    <t>Различает признаки живой и неживой природы</t>
  </si>
  <si>
    <t>Составляет творческие рассказы и сказки на природоведческие темы</t>
  </si>
  <si>
    <t>Знает правила поведения в природе, участвует в природоохранных мероприятиях</t>
  </si>
  <si>
    <t>Различает по внешнему виду  и называет растения, наиболее распространенные в данной местности</t>
  </si>
  <si>
    <t>Имеет представление о перелетных птицах, знает их названия</t>
  </si>
  <si>
    <t>амостоятельно применяет знания о природе при анализе новых ситуацй (в самостоятельных проектах и исследованиях)</t>
  </si>
  <si>
    <t>Считает в пределах 10 и далее (владеет количественным и порядковым счетом в пределах 20)</t>
  </si>
  <si>
    <t>Называет числа в прямом о обратном порядке до 10, начиная с любого числа натурального ряда</t>
  </si>
  <si>
    <t>Соотносит цифру и количество предметов</t>
  </si>
  <si>
    <t>Знает состав чисел первого порядка (из отдельных единиц) и состав чисел первого пятка из двух меньших</t>
  </si>
  <si>
    <t>Умеет получить каждое число первого десятка, прибавляя единицу к предыдущему и вычитая единицу из следующего за ним в ряду</t>
  </si>
  <si>
    <t>Составляет и решает задачи в одно действие на сложение и вычитание, пользуясь цифрами и арифметическими знаками ("плюс", "минус",  "равно")</t>
  </si>
  <si>
    <t>Различают величины: длину, ширину, высоту, объем (вместимость) и способы их измерения</t>
  </si>
  <si>
    <t>Классифицирует предметы по двум-четырем признакам одновременно</t>
  </si>
  <si>
    <t>Измеряет предметы с помощью условной мерки</t>
  </si>
  <si>
    <t>Делит предметы на несколько равных частей, сравнивает целый предмет и его часть</t>
  </si>
  <si>
    <t>Составляет из нескольких треугольников, четырехугольников, ромбов, кругов сложные фигуры</t>
  </si>
  <si>
    <t>Ориентируется в окружающем пространстве, на плоскости, на тетрадном листе в клетку, выполняет задания графического диктанта</t>
  </si>
  <si>
    <t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t>
  </si>
  <si>
    <t>Знает название текущего месяца года, последовательность всех дней недели, времен года</t>
  </si>
  <si>
    <t>Строит связную речь без пауз, запинок, повторений, неточностей словоупотребления</t>
  </si>
  <si>
    <t>Использует обобщающие слова, антонимы, синонимы, образные выражения, эпитеты</t>
  </si>
  <si>
    <t>Составляет рассказы по картине, по серии картинок, из опыта; пересказывает, инсценирует небольшие литературные произведения</t>
  </si>
  <si>
    <t xml:space="preserve">Самостоятельно сочиняет сюжетные рассказы, истории, сказки, загадки </t>
  </si>
  <si>
    <t xml:space="preserve">Правильно произносит все звуки родного языка </t>
  </si>
  <si>
    <t>Проводит звуковой анализ слов, определяет качественные характеристики звуков в слов</t>
  </si>
  <si>
    <t>Различает понятия "звук", "слог", "слово", "предложение"</t>
  </si>
  <si>
    <t xml:space="preserve">Вступает в общение различными способами
</t>
  </si>
  <si>
    <t>Умеет драматизировать небольшие произведения</t>
  </si>
  <si>
    <t>Различает жанры литературных произведений</t>
  </si>
  <si>
    <t>Называет любимые сказки и рассказы</t>
  </si>
  <si>
    <t>Знает имена детских писателей, иллюстраторов книг</t>
  </si>
  <si>
    <t>Знает наизусть два-три любимых стихотворения, считалки, загадки</t>
  </si>
  <si>
    <t>Выразительно читает стихотворение</t>
  </si>
  <si>
    <t>Последовательно передает содержание рассказов, сказок с опрой на наглядность или без нее</t>
  </si>
  <si>
    <t>Различает и правильно использует цвета и оттенки, импровизирует с цветом, умеет смешивать краски (гуашь, акварель) для получения новых оттенков</t>
  </si>
  <si>
    <t>Создает индивидуальные и коллективные рисунки, декоративные, предметные и сюжетные композиции на темы окружающей жизни, литературных произведений</t>
  </si>
  <si>
    <t>Использует при создании образа различные способы (цвет, форму) сочетает различные изобразительные материалы</t>
  </si>
  <si>
    <t>Свободно владеет карандашом и кистью, разными приемами рисования</t>
  </si>
  <si>
    <t>Рисует узоры по мотивам изделий народного дероративно-прикладного искусства на силуэтных листах бумаги, изображающих предметы быта</t>
  </si>
  <si>
    <t>Лепит различные предметы, передавая их форму, пропорции, позы и движения фигур</t>
  </si>
  <si>
    <t>Выполняет декоративные композиции способами налепа и рельефа</t>
  </si>
  <si>
    <t>Умеет расписывать вылепленные изделия гуашью</t>
  </si>
  <si>
    <t>Создает изображения предметов, используя бумагу разной фактуры, разные способы обрывания и вырезания бумаги</t>
  </si>
  <si>
    <t>Создает сюжетные и декоративные компониции в аппликации и конструировании</t>
  </si>
  <si>
    <t>4.2. Овладение музыкальной деятельностью</t>
  </si>
  <si>
    <t>Выполняет правильно все виды основных движений (ходьба, бег, прыжки, метание, лазанье)</t>
  </si>
  <si>
    <t>Бегает легко, сохраняя правильную осанку, скорость, направление, координируя движения рук и ног</t>
  </si>
  <si>
    <t>Метает предметы в движущуюся, вертикальную, горизонтальную цели, метает в цель из разных исходных положений (стоя, сидя, стоя на коленях)</t>
  </si>
  <si>
    <t>Выполняет физические упражнения из разных исходных положений четко и ритмично, в заданном темпе, под музыку, по словесной инструкции</t>
  </si>
  <si>
    <t>Имеет перестраиваться в две шеренги, два круга, соблюдать интервалы во время движения</t>
  </si>
  <si>
    <t>Ходит на лыжах переменным скользящим шагом, поднимается на горку, спускается с нее, тормозит при спуске</t>
  </si>
  <si>
    <t>Активно участвует в играх с элементами спорта; знает правила игр, имеет представление об экипировке игроков</t>
  </si>
  <si>
    <t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t>
  </si>
  <si>
    <t>Быстро и аккуратно умывается, выирается насухо, пользуясь индивидуальным полотенцем</t>
  </si>
  <si>
    <t>Имеет привычку чистить зубы, полоскать рот утром и после еды</t>
  </si>
  <si>
    <t>Следит за чистотой тела, ногтей, опрятностью одежды, прически</t>
  </si>
  <si>
    <t>Пищу берет в рот небольшими порциями, ест бесшумно, за столом во время приема пищи сохраняет правильную осанку</t>
  </si>
  <si>
    <t>Имеет привычку пользоваться вилкой, ножом, салфеткой при приеме пищи</t>
  </si>
  <si>
    <t>Одевается в соответствии с погодой</t>
  </si>
  <si>
    <t>Способен отказаться от пищи, которая наносит вред здоровью</t>
  </si>
  <si>
    <t>Своевременно сообщает взрослому о дискомфорте (при замерзании, перегреве, нехватке свежего воздуха), о болевых ощущениях</t>
  </si>
  <si>
    <t>Проявляет инициативность, самостоятельность, навыки сотрудничества в разных видах деятельностной активности</t>
  </si>
  <si>
    <t>Знает простейшие жанры (песня, танец, марш), узнает их в музыке.</t>
  </si>
  <si>
    <t>Определяет характер музыкального произведения</t>
  </si>
  <si>
    <t>Владение навыками пения: точно интонирует, вовремя берет дыхание, четко произносит текст песни.</t>
  </si>
  <si>
    <t>Умение петь выразительно, передавая характер песни, темповые и динамические особенности.</t>
  </si>
  <si>
    <t>Чисто интонирует песню или подпевку с музыкальным сопровождением и без него.</t>
  </si>
  <si>
    <t>Ритмично и выразительно двигается в соответствии с характером музыки и ее жанром.</t>
  </si>
  <si>
    <t>Владеет достаточным для своего возраста обьемом движений.</t>
  </si>
  <si>
    <t>Самостоятельно реагирует на смену музыкальных фраз, частей.</t>
  </si>
  <si>
    <t>Знает названия инструментов владеет навыками игры на них, различает по тембру звучание музыкальных инструментов.</t>
  </si>
  <si>
    <t>Низкий</t>
  </si>
  <si>
    <t>Средний</t>
  </si>
  <si>
    <t>Высокий</t>
  </si>
  <si>
    <t>Социально-коммуникативное развитие ребенка</t>
  </si>
  <si>
    <t>Познавательное развитие ребенка</t>
  </si>
  <si>
    <t xml:space="preserve"> Речевое развитие ребенка</t>
  </si>
  <si>
    <t>Художественно-эстетическое развитие ребенка</t>
  </si>
  <si>
    <t>Физическе развитие ребенка</t>
  </si>
  <si>
    <t>начало года</t>
  </si>
  <si>
    <t>конец года</t>
  </si>
  <si>
    <t>Образовательная область</t>
  </si>
  <si>
    <t xml:space="preserve">Социально-коммуникативное </t>
  </si>
  <si>
    <t xml:space="preserve">Познавательное </t>
  </si>
  <si>
    <t xml:space="preserve"> Речевое </t>
  </si>
  <si>
    <t xml:space="preserve">Художественно-эстетическое </t>
  </si>
  <si>
    <t xml:space="preserve">Физическе развитие </t>
  </si>
  <si>
    <t>Уровень обследуемых детей на конец года</t>
  </si>
  <si>
    <t>Общий</t>
  </si>
  <si>
    <t>уровень</t>
  </si>
  <si>
    <t>Учебный</t>
  </si>
  <si>
    <t>Кол-во</t>
  </si>
  <si>
    <t>Количество</t>
  </si>
  <si>
    <t>год</t>
  </si>
  <si>
    <t>детей</t>
  </si>
  <si>
    <t>детей/процент</t>
  </si>
  <si>
    <t>2017-2018</t>
  </si>
  <si>
    <t>2018-2019</t>
  </si>
  <si>
    <t>2019-2020</t>
  </si>
  <si>
    <t>21/ 77,7 %</t>
  </si>
  <si>
    <t>9/ 18.5%</t>
  </si>
  <si>
    <t>1/3,8%</t>
  </si>
  <si>
    <t>Не сформированы</t>
  </si>
  <si>
    <t>Формируются</t>
  </si>
  <si>
    <t>Сформированы</t>
  </si>
  <si>
    <t>на начало года (количество детей)</t>
  </si>
  <si>
    <t>на конец года (количество детей)</t>
  </si>
  <si>
    <t>на начало года (% освоения)</t>
  </si>
  <si>
    <t>на конец года (% освоения)</t>
  </si>
  <si>
    <t>количество детей, прошедших диагностику</t>
  </si>
  <si>
    <t>Степень сформированности показателей</t>
  </si>
  <si>
    <t>на начало учебного года</t>
  </si>
  <si>
    <t>на конец учебного года</t>
  </si>
  <si>
    <t>% сформированности на начало года</t>
  </si>
  <si>
    <t>Результат</t>
  </si>
  <si>
    <t>% сформированности на конец года</t>
  </si>
  <si>
    <t xml:space="preserve">Результаты диагностики за 2020-2021 уч. год ребенка №1
</t>
  </si>
  <si>
    <t xml:space="preserve">Результаты диагностики за 2020-2021 уч. год 
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</si>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</sst>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555555"/>
      <name val="Tahoma"/>
      <family val="2"/>
      <charset val="204"/>
    </font>
    <font>
      <sz val="12"/>
      <color rgb="FF555555"/>
      <name val="Times New Roman"/>
      <family val="1"/>
      <charset val="204"/>
    </font>
    <font>
      <b/>
      <sz val="12"/>
      <color rgb="FF555555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6" borderId="9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1" fillId="5" borderId="11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textRotation="90"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7" fillId="18" borderId="1" xfId="0" applyFont="1" applyFill="1" applyBorder="1" applyAlignment="1">
      <alignment wrapText="1"/>
    </xf>
    <xf numFmtId="0" fontId="7" fillId="18" borderId="3" xfId="0" applyFont="1" applyFill="1" applyBorder="1" applyAlignment="1">
      <alignment wrapText="1"/>
    </xf>
    <xf numFmtId="0" fontId="7" fillId="18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7" fillId="0" borderId="2" xfId="0" applyFont="1" applyBorder="1" applyAlignment="1">
      <alignment wrapText="1"/>
    </xf>
    <xf numFmtId="0" fontId="1" fillId="0" borderId="13" xfId="0" applyFont="1" applyFill="1" applyBorder="1" applyAlignment="1"/>
    <xf numFmtId="2" fontId="1" fillId="2" borderId="4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2" fontId="0" fillId="0" borderId="0" xfId="0" applyNumberFormat="1" applyFill="1"/>
    <xf numFmtId="0" fontId="0" fillId="0" borderId="0" xfId="0" applyFill="1"/>
    <xf numFmtId="0" fontId="10" fillId="19" borderId="1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1" xfId="0" applyBorder="1"/>
    <xf numFmtId="0" fontId="0" fillId="17" borderId="1" xfId="0" applyFill="1" applyBorder="1" applyAlignment="1"/>
    <xf numFmtId="0" fontId="0" fillId="17" borderId="1" xfId="0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wrapText="1"/>
    </xf>
    <xf numFmtId="0" fontId="12" fillId="18" borderId="1" xfId="0" applyFont="1" applyFill="1" applyBorder="1" applyAlignment="1">
      <alignment horizontal="center" wrapText="1"/>
    </xf>
    <xf numFmtId="0" fontId="0" fillId="0" borderId="0" xfId="0" applyFill="1" applyBorder="1"/>
    <xf numFmtId="164" fontId="12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0" fontId="0" fillId="12" borderId="1" xfId="0" applyFill="1" applyBorder="1" applyAlignment="1">
      <alignment horizontal="center" wrapText="1"/>
    </xf>
    <xf numFmtId="0" fontId="0" fillId="12" borderId="1" xfId="0" applyFill="1" applyBorder="1"/>
    <xf numFmtId="0" fontId="12" fillId="0" borderId="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2" fontId="0" fillId="0" borderId="1" xfId="0" applyNumberFormat="1" applyBorder="1"/>
    <xf numFmtId="0" fontId="14" fillId="20" borderId="19" xfId="0" applyFont="1" applyFill="1" applyBorder="1" applyAlignment="1">
      <alignment horizontal="center" vertical="top" wrapText="1"/>
    </xf>
    <xf numFmtId="0" fontId="14" fillId="20" borderId="9" xfId="0" applyFont="1" applyFill="1" applyBorder="1" applyAlignment="1">
      <alignment horizontal="center" vertical="top" wrapText="1"/>
    </xf>
    <xf numFmtId="0" fontId="14" fillId="20" borderId="22" xfId="0" applyFont="1" applyFill="1" applyBorder="1" applyAlignment="1">
      <alignment horizontal="center" vertical="top" wrapText="1"/>
    </xf>
    <xf numFmtId="0" fontId="14" fillId="20" borderId="8" xfId="0" applyFont="1" applyFill="1" applyBorder="1" applyAlignment="1">
      <alignment horizontal="center" vertical="top" wrapText="1"/>
    </xf>
    <xf numFmtId="0" fontId="15" fillId="20" borderId="8" xfId="0" applyFont="1" applyFill="1" applyBorder="1" applyAlignment="1">
      <alignment horizontal="center" vertical="top" wrapText="1"/>
    </xf>
    <xf numFmtId="0" fontId="15" fillId="20" borderId="9" xfId="0" applyFont="1" applyFill="1" applyBorder="1" applyAlignment="1">
      <alignment horizontal="center" vertical="top" wrapText="1"/>
    </xf>
    <xf numFmtId="10" fontId="15" fillId="20" borderId="9" xfId="0" applyNumberFormat="1" applyFont="1" applyFill="1" applyBorder="1" applyAlignment="1">
      <alignment horizontal="center" vertical="top" wrapText="1"/>
    </xf>
    <xf numFmtId="0" fontId="0" fillId="12" borderId="2" xfId="0" applyFill="1" applyBorder="1" applyAlignment="1">
      <alignment horizontal="center" wrapText="1"/>
    </xf>
    <xf numFmtId="0" fontId="0" fillId="12" borderId="1" xfId="0" applyFill="1" applyBorder="1" applyAlignment="1"/>
    <xf numFmtId="1" fontId="12" fillId="17" borderId="1" xfId="0" applyNumberFormat="1" applyFont="1" applyFill="1" applyBorder="1" applyAlignment="1">
      <alignment horizontal="center" wrapText="1"/>
    </xf>
    <xf numFmtId="1" fontId="12" fillId="12" borderId="1" xfId="0" applyNumberFormat="1" applyFont="1" applyFill="1" applyBorder="1" applyAlignment="1">
      <alignment horizontal="center" wrapText="1"/>
    </xf>
    <xf numFmtId="1" fontId="0" fillId="12" borderId="1" xfId="0" applyNumberFormat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1" fontId="0" fillId="17" borderId="2" xfId="0" applyNumberFormat="1" applyFill="1" applyBorder="1" applyAlignment="1">
      <alignment horizontal="center"/>
    </xf>
    <xf numFmtId="1" fontId="0" fillId="12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11" borderId="12" xfId="0" applyFont="1" applyFill="1" applyBorder="1" applyAlignment="1">
      <alignment vertical="top" wrapText="1"/>
    </xf>
    <xf numFmtId="0" fontId="4" fillId="11" borderId="13" xfId="0" applyFont="1" applyFill="1" applyBorder="1" applyAlignment="1">
      <alignment vertical="top" wrapText="1"/>
    </xf>
    <xf numFmtId="0" fontId="4" fillId="11" borderId="14" xfId="0" applyFont="1" applyFill="1" applyBorder="1" applyAlignment="1">
      <alignment vertical="top" wrapText="1"/>
    </xf>
    <xf numFmtId="0" fontId="8" fillId="11" borderId="2" xfId="0" applyFont="1" applyFill="1" applyBorder="1" applyAlignment="1">
      <alignment vertical="top" wrapText="1"/>
    </xf>
    <xf numFmtId="0" fontId="8" fillId="11" borderId="16" xfId="0" applyFont="1" applyFill="1" applyBorder="1" applyAlignment="1">
      <alignment vertical="top" wrapText="1"/>
    </xf>
    <xf numFmtId="0" fontId="8" fillId="11" borderId="15" xfId="0" applyFont="1" applyFill="1" applyBorder="1" applyAlignment="1">
      <alignment vertical="top" wrapText="1"/>
    </xf>
    <xf numFmtId="0" fontId="4" fillId="11" borderId="2" xfId="0" applyFont="1" applyFill="1" applyBorder="1" applyAlignment="1">
      <alignment vertical="top" wrapText="1"/>
    </xf>
    <xf numFmtId="0" fontId="4" fillId="11" borderId="16" xfId="0" applyFont="1" applyFill="1" applyBorder="1" applyAlignment="1">
      <alignment vertical="top" wrapText="1"/>
    </xf>
    <xf numFmtId="0" fontId="4" fillId="11" borderId="15" xfId="0" applyFont="1" applyFill="1" applyBorder="1" applyAlignment="1">
      <alignment vertical="top" wrapText="1"/>
    </xf>
    <xf numFmtId="164" fontId="0" fillId="0" borderId="1" xfId="0" applyNumberFormat="1" applyBorder="1" applyAlignment="1">
      <alignment wrapText="1"/>
    </xf>
    <xf numFmtId="0" fontId="0" fillId="15" borderId="1" xfId="0" applyFill="1" applyBorder="1" applyAlignment="1">
      <alignment wrapText="1"/>
    </xf>
    <xf numFmtId="0" fontId="0" fillId="21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0" borderId="1" xfId="0" applyBorder="1" applyAlignment="1">
      <alignment textRotation="90" wrapText="1"/>
    </xf>
    <xf numFmtId="0" fontId="0" fillId="0" borderId="1" xfId="0" applyFill="1" applyBorder="1" applyAlignment="1">
      <alignment wrapText="1"/>
    </xf>
    <xf numFmtId="164" fontId="12" fillId="18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64" fontId="0" fillId="12" borderId="1" xfId="0" applyNumberFormat="1" applyFill="1" applyBorder="1"/>
    <xf numFmtId="0" fontId="1" fillId="13" borderId="2" xfId="0" applyFont="1" applyFill="1" applyBorder="1" applyAlignment="1">
      <alignment horizontal="right" vertical="top" textRotation="90"/>
    </xf>
    <xf numFmtId="0" fontId="1" fillId="13" borderId="15" xfId="0" applyFont="1" applyFill="1" applyBorder="1" applyAlignment="1">
      <alignment horizontal="right" vertical="top" textRotation="90"/>
    </xf>
    <xf numFmtId="0" fontId="1" fillId="14" borderId="2" xfId="0" applyFont="1" applyFill="1" applyBorder="1" applyAlignment="1">
      <alignment horizontal="right" vertical="top" textRotation="90"/>
    </xf>
    <xf numFmtId="0" fontId="1" fillId="14" borderId="15" xfId="0" applyFont="1" applyFill="1" applyBorder="1" applyAlignment="1">
      <alignment horizontal="right" vertical="top" textRotation="90"/>
    </xf>
    <xf numFmtId="0" fontId="1" fillId="16" borderId="2" xfId="0" applyFont="1" applyFill="1" applyBorder="1" applyAlignment="1">
      <alignment horizontal="right" vertical="top" textRotation="90"/>
    </xf>
    <xf numFmtId="0" fontId="1" fillId="16" borderId="15" xfId="0" applyFont="1" applyFill="1" applyBorder="1" applyAlignment="1">
      <alignment horizontal="right" vertical="top" textRotation="90"/>
    </xf>
    <xf numFmtId="0" fontId="1" fillId="17" borderId="2" xfId="0" applyFont="1" applyFill="1" applyBorder="1" applyAlignment="1">
      <alignment horizontal="right" vertical="top" textRotation="90"/>
    </xf>
    <xf numFmtId="0" fontId="1" fillId="17" borderId="15" xfId="0" applyFont="1" applyFill="1" applyBorder="1" applyAlignment="1">
      <alignment horizontal="right" vertical="top" textRotation="90"/>
    </xf>
    <xf numFmtId="0" fontId="1" fillId="12" borderId="2" xfId="0" applyFont="1" applyFill="1" applyBorder="1" applyAlignment="1">
      <alignment horizontal="right" vertical="top" textRotation="90"/>
    </xf>
    <xf numFmtId="0" fontId="1" fillId="12" borderId="15" xfId="0" applyFont="1" applyFill="1" applyBorder="1" applyAlignment="1">
      <alignment horizontal="right" vertical="top" textRotation="90"/>
    </xf>
    <xf numFmtId="0" fontId="1" fillId="15" borderId="2" xfId="0" applyFont="1" applyFill="1" applyBorder="1" applyAlignment="1">
      <alignment horizontal="right" vertical="top" textRotation="90"/>
    </xf>
    <xf numFmtId="0" fontId="1" fillId="15" borderId="15" xfId="0" applyFont="1" applyFill="1" applyBorder="1" applyAlignment="1">
      <alignment horizontal="right" vertical="top" textRotation="90"/>
    </xf>
    <xf numFmtId="0" fontId="1" fillId="7" borderId="10" xfId="0" applyFont="1" applyFill="1" applyBorder="1" applyAlignment="1">
      <alignment vertical="top" textRotation="90" wrapText="1"/>
    </xf>
    <xf numFmtId="0" fontId="1" fillId="7" borderId="6" xfId="0" applyFont="1" applyFill="1" applyBorder="1" applyAlignment="1">
      <alignment vertical="top" textRotation="90" wrapText="1"/>
    </xf>
    <xf numFmtId="0" fontId="1" fillId="9" borderId="10" xfId="0" applyFont="1" applyFill="1" applyBorder="1" applyAlignment="1">
      <alignment vertical="top" textRotation="90" wrapText="1"/>
    </xf>
    <xf numFmtId="0" fontId="1" fillId="9" borderId="6" xfId="0" applyFont="1" applyFill="1" applyBorder="1" applyAlignment="1">
      <alignment vertical="top" textRotation="90" wrapText="1"/>
    </xf>
    <xf numFmtId="0" fontId="1" fillId="3" borderId="10" xfId="0" applyFont="1" applyFill="1" applyBorder="1" applyAlignment="1">
      <alignment vertical="top" textRotation="90" wrapText="1"/>
    </xf>
    <xf numFmtId="0" fontId="1" fillId="3" borderId="6" xfId="0" applyFont="1" applyFill="1" applyBorder="1" applyAlignment="1">
      <alignment vertical="top" textRotation="90" wrapText="1"/>
    </xf>
    <xf numFmtId="0" fontId="1" fillId="4" borderId="10" xfId="0" applyFont="1" applyFill="1" applyBorder="1" applyAlignment="1">
      <alignment vertical="top" textRotation="90" wrapText="1"/>
    </xf>
    <xf numFmtId="0" fontId="1" fillId="4" borderId="6" xfId="0" applyFont="1" applyFill="1" applyBorder="1" applyAlignment="1">
      <alignment vertical="top" textRotation="90" wrapText="1"/>
    </xf>
    <xf numFmtId="0" fontId="1" fillId="8" borderId="10" xfId="0" applyFont="1" applyFill="1" applyBorder="1" applyAlignment="1">
      <alignment vertical="top" textRotation="90" wrapText="1"/>
    </xf>
    <xf numFmtId="0" fontId="1" fillId="8" borderId="6" xfId="0" applyFont="1" applyFill="1" applyBorder="1" applyAlignment="1">
      <alignment vertical="top" textRotation="90" wrapText="1"/>
    </xf>
    <xf numFmtId="0" fontId="1" fillId="2" borderId="10" xfId="0" applyFont="1" applyFill="1" applyBorder="1" applyAlignment="1">
      <alignment vertical="top" textRotation="90" wrapText="1"/>
    </xf>
    <xf numFmtId="0" fontId="1" fillId="2" borderId="6" xfId="0" applyFont="1" applyFill="1" applyBorder="1" applyAlignment="1">
      <alignment vertical="top" textRotation="90" wrapText="1"/>
    </xf>
    <xf numFmtId="0" fontId="1" fillId="5" borderId="10" xfId="0" applyFont="1" applyFill="1" applyBorder="1" applyAlignment="1">
      <alignment vertical="top" textRotation="90" wrapText="1"/>
    </xf>
    <xf numFmtId="0" fontId="1" fillId="5" borderId="6" xfId="0" applyFont="1" applyFill="1" applyBorder="1" applyAlignment="1">
      <alignment vertical="top" textRotation="90" wrapText="1"/>
    </xf>
    <xf numFmtId="0" fontId="1" fillId="6" borderId="10" xfId="0" applyFont="1" applyFill="1" applyBorder="1" applyAlignment="1">
      <alignment vertical="top" textRotation="90" wrapText="1"/>
    </xf>
    <xf numFmtId="0" fontId="1" fillId="6" borderId="6" xfId="0" applyFont="1" applyFill="1" applyBorder="1" applyAlignment="1">
      <alignment vertical="top" textRotation="90" wrapText="1"/>
    </xf>
    <xf numFmtId="0" fontId="1" fillId="12" borderId="1" xfId="0" applyFont="1" applyFill="1" applyBorder="1" applyAlignment="1">
      <alignment horizontal="right" vertical="top" textRotation="90"/>
    </xf>
    <xf numFmtId="0" fontId="1" fillId="5" borderId="7" xfId="0" applyFont="1" applyFill="1" applyBorder="1" applyAlignment="1">
      <alignment vertical="top" textRotation="90" wrapText="1"/>
    </xf>
    <xf numFmtId="0" fontId="14" fillId="20" borderId="20" xfId="0" applyFont="1" applyFill="1" applyBorder="1" applyAlignment="1">
      <alignment vertical="top" wrapText="1"/>
    </xf>
    <xf numFmtId="0" fontId="14" fillId="20" borderId="8" xfId="0" applyFont="1" applyFill="1" applyBorder="1" applyAlignment="1">
      <alignment vertical="top" wrapText="1"/>
    </xf>
    <xf numFmtId="0" fontId="0" fillId="17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17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0" fontId="0" fillId="12" borderId="16" xfId="0" applyFill="1" applyBorder="1" applyAlignment="1">
      <alignment horizontal="center" wrapText="1"/>
    </xf>
    <xf numFmtId="0" fontId="13" fillId="20" borderId="12" xfId="0" applyFont="1" applyFill="1" applyBorder="1" applyAlignment="1">
      <alignment horizontal="center" vertical="top" wrapText="1"/>
    </xf>
    <xf numFmtId="0" fontId="13" fillId="20" borderId="17" xfId="0" applyFont="1" applyFill="1" applyBorder="1" applyAlignment="1">
      <alignment horizontal="center" vertical="top" wrapText="1"/>
    </xf>
    <xf numFmtId="0" fontId="13" fillId="20" borderId="18" xfId="0" applyFont="1" applyFill="1" applyBorder="1" applyAlignment="1">
      <alignment horizontal="center" vertical="top" wrapText="1"/>
    </xf>
    <xf numFmtId="0" fontId="13" fillId="20" borderId="19" xfId="0" applyFont="1" applyFill="1" applyBorder="1" applyAlignment="1">
      <alignment horizontal="center" vertical="top" wrapText="1"/>
    </xf>
    <xf numFmtId="0" fontId="13" fillId="20" borderId="21" xfId="0" applyFont="1" applyFill="1" applyBorder="1" applyAlignment="1">
      <alignment horizontal="center" vertical="top" wrapText="1"/>
    </xf>
    <xf numFmtId="0" fontId="13" fillId="20" borderId="9" xfId="0" applyFont="1" applyFill="1" applyBorder="1" applyAlignment="1">
      <alignment horizontal="center" vertical="top" wrapText="1"/>
    </xf>
    <xf numFmtId="0" fontId="14" fillId="20" borderId="10" xfId="0" applyFont="1" applyFill="1" applyBorder="1" applyAlignment="1">
      <alignment horizontal="center" vertical="top" wrapText="1"/>
    </xf>
    <xf numFmtId="0" fontId="14" fillId="20" borderId="7" xfId="0" applyFont="1" applyFill="1" applyBorder="1" applyAlignment="1">
      <alignment horizontal="center" vertical="top" wrapText="1"/>
    </xf>
    <xf numFmtId="0" fontId="14" fillId="20" borderId="6" xfId="0" applyFont="1" applyFill="1" applyBorder="1" applyAlignment="1">
      <alignment horizontal="center" vertical="top" wrapText="1"/>
    </xf>
    <xf numFmtId="0" fontId="14" fillId="20" borderId="20" xfId="0" applyFont="1" applyFill="1" applyBorder="1" applyAlignment="1">
      <alignment horizontal="center" vertical="top" wrapText="1"/>
    </xf>
    <xf numFmtId="0" fontId="14" fillId="20" borderId="8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Обычный" xfId="0" builtinId="0"/>
  </cellStyles>
  <dxfs count="4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baseline="0">
                <a:latin typeface="Times New Roman" pitchFamily="18" charset="0"/>
                <a:cs typeface="Times New Roman" pitchFamily="18" charset="0"/>
              </a:rPr>
              <a:t>Результаты диагностики сформированности показателей по образовательным областям 2018/2019 уч.года</a:t>
            </a:r>
            <a:endParaRPr lang="ru-RU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3963286709075712"/>
          <c:y val="2.26468506723283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'[1]Результат по группе'!$C$72</c:f>
              <c:strCache>
                <c:ptCount val="1"/>
                <c:pt idx="0">
                  <c:v>начало года</c:v>
                </c:pt>
              </c:strCache>
            </c:strRef>
          </c:tx>
          <c:invertIfNegative val="0"/>
          <c:cat>
            <c:strRef>
              <c:f>'[1]Результат по группе'!$B$73:$B$77</c:f>
              <c:strCache>
                <c:ptCount val="5"/>
                <c:pt idx="0">
                  <c:v>Социально-коммуникативное </c:v>
                </c:pt>
                <c:pt idx="1">
                  <c:v>Познавательное </c:v>
                </c:pt>
                <c:pt idx="2">
                  <c:v> Речевое </c:v>
                </c:pt>
                <c:pt idx="3">
                  <c:v>Художественно-эстетическое </c:v>
                </c:pt>
                <c:pt idx="4">
                  <c:v>Физическе развитие </c:v>
                </c:pt>
              </c:strCache>
            </c:strRef>
          </c:cat>
          <c:val>
            <c:numRef>
              <c:f>'[1]Результат по группе'!$C$73:$C$77</c:f>
              <c:numCache>
                <c:formatCode>General</c:formatCode>
                <c:ptCount val="5"/>
                <c:pt idx="0">
                  <c:v>7.1428571428571432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4-4774-AD52-82243488831C}"/>
            </c:ext>
          </c:extLst>
        </c:ser>
        <c:ser>
          <c:idx val="1"/>
          <c:order val="1"/>
          <c:tx>
            <c:strRef>
              <c:f>'[1]Результат по группе'!$D$72</c:f>
              <c:strCache>
                <c:ptCount val="1"/>
                <c:pt idx="0">
                  <c:v>конец года</c:v>
                </c:pt>
              </c:strCache>
            </c:strRef>
          </c:tx>
          <c:invertIfNegative val="0"/>
          <c:cat>
            <c:strRef>
              <c:f>'[1]Результат по группе'!$B$73:$B$77</c:f>
              <c:strCache>
                <c:ptCount val="5"/>
                <c:pt idx="0">
                  <c:v>Социально-коммуникативное </c:v>
                </c:pt>
                <c:pt idx="1">
                  <c:v>Познавательное </c:v>
                </c:pt>
                <c:pt idx="2">
                  <c:v> Речевое </c:v>
                </c:pt>
                <c:pt idx="3">
                  <c:v>Художественно-эстетическое </c:v>
                </c:pt>
                <c:pt idx="4">
                  <c:v>Физическе развитие </c:v>
                </c:pt>
              </c:strCache>
            </c:strRef>
          </c:cat>
          <c:val>
            <c:numRef>
              <c:f>'[1]Результат по группе'!$D$73:$D$77</c:f>
              <c:numCache>
                <c:formatCode>General</c:formatCode>
                <c:ptCount val="5"/>
                <c:pt idx="0">
                  <c:v>42.857142857142854</c:v>
                </c:pt>
                <c:pt idx="1">
                  <c:v>42.857142857142854</c:v>
                </c:pt>
                <c:pt idx="2">
                  <c:v>35.714285714285715</c:v>
                </c:pt>
                <c:pt idx="3">
                  <c:v>42.857142857142854</c:v>
                </c:pt>
                <c:pt idx="4">
                  <c:v>64.285714285714292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4-4774-AD52-82243488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5840"/>
        <c:axId val="83077376"/>
      </c:barChart>
      <c:catAx>
        <c:axId val="8307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077376"/>
        <c:crosses val="autoZero"/>
        <c:auto val="1"/>
        <c:lblAlgn val="ctr"/>
        <c:lblOffset val="100"/>
        <c:noMultiLvlLbl val="0"/>
      </c:catAx>
      <c:valAx>
        <c:axId val="83077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30758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'9'!$G$8:$G$12</c:f>
              <c:numCache>
                <c:formatCode>0.0</c:formatCode>
                <c:ptCount val="5"/>
                <c:pt idx="0">
                  <c:v>40.476190476190474</c:v>
                </c:pt>
                <c:pt idx="1">
                  <c:v>55.172413793103445</c:v>
                </c:pt>
                <c:pt idx="2">
                  <c:v>26.666666666666671</c:v>
                </c:pt>
                <c:pt idx="3">
                  <c:v>5.555555555555558</c:v>
                </c:pt>
                <c:pt idx="4">
                  <c:v>44.999999999999993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B-4952-8ACC-6CE363B88885}"/>
            </c:ext>
          </c:extLst>
        </c:ser>
        <c:ser>
          <c:idx val="2"/>
          <c:order val="1"/>
          <c:tx>
            <c:strRef>
              <c:f>'9'!$I$7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'9'!$I$8:$I$12</c:f>
              <c:numCache>
                <c:formatCode>0.0</c:formatCode>
                <c:ptCount val="5"/>
                <c:pt idx="0">
                  <c:v>92.857142857142861</c:v>
                </c:pt>
                <c:pt idx="1">
                  <c:v>98.275862068965523</c:v>
                </c:pt>
                <c:pt idx="2">
                  <c:v>76.666666666666657</c:v>
                </c:pt>
                <c:pt idx="3">
                  <c:v>61.111111111111114</c:v>
                </c:pt>
                <c:pt idx="4">
                  <c:v>89.999999999999986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B-4952-8ACC-6CE363B88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4448"/>
        <c:axId val="91465984"/>
      </c:barChart>
      <c:catAx>
        <c:axId val="9146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465984"/>
        <c:crosses val="autoZero"/>
        <c:auto val="1"/>
        <c:lblAlgn val="ctr"/>
        <c:lblOffset val="100"/>
        <c:noMultiLvlLbl val="0"/>
      </c:catAx>
      <c:valAx>
        <c:axId val="9146598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1464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'10'!$G$8:$G$12</c:f>
              <c:numCache>
                <c:formatCode>0.0</c:formatCode>
                <c:ptCount val="5"/>
                <c:pt idx="0">
                  <c:v>23.809523809523814</c:v>
                </c:pt>
                <c:pt idx="1">
                  <c:v>17.241379310344829</c:v>
                </c:pt>
                <c:pt idx="2">
                  <c:v>6.6666666666666652</c:v>
                </c:pt>
                <c:pt idx="3">
                  <c:v>0</c:v>
                </c:pt>
                <c:pt idx="4">
                  <c:v>44.999999999999993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A-4416-ACFF-E84656E9329C}"/>
            </c:ext>
          </c:extLst>
        </c:ser>
        <c:ser>
          <c:idx val="2"/>
          <c:order val="1"/>
          <c:tx>
            <c:strRef>
              <c:f>'10'!$I$7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'10'!$I$8:$I$12</c:f>
              <c:numCache>
                <c:formatCode>0.0</c:formatCode>
                <c:ptCount val="5"/>
                <c:pt idx="0">
                  <c:v>85.714285714285722</c:v>
                </c:pt>
                <c:pt idx="1">
                  <c:v>72.41379310344827</c:v>
                </c:pt>
                <c:pt idx="2">
                  <c:v>53.333333333333343</c:v>
                </c:pt>
                <c:pt idx="3">
                  <c:v>50</c:v>
                </c:pt>
                <c:pt idx="4">
                  <c:v>85.000000000000014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A-4416-ACFF-E84656E9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55712"/>
        <c:axId val="91557248"/>
      </c:barChart>
      <c:catAx>
        <c:axId val="9155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57248"/>
        <c:crosses val="autoZero"/>
        <c:auto val="1"/>
        <c:lblAlgn val="ctr"/>
        <c:lblOffset val="100"/>
        <c:noMultiLvlLbl val="0"/>
      </c:catAx>
      <c:valAx>
        <c:axId val="9155724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1555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'11'!$G$8:$G$12</c:f>
              <c:numCache>
                <c:formatCode>0.0</c:formatCode>
                <c:ptCount val="5"/>
                <c:pt idx="0">
                  <c:v>4.7619047619047672</c:v>
                </c:pt>
                <c:pt idx="1">
                  <c:v>17.241379310344829</c:v>
                </c:pt>
                <c:pt idx="2">
                  <c:v>6.6666666666666652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3-48FA-8213-F14A2032D874}"/>
            </c:ext>
          </c:extLst>
        </c:ser>
        <c:ser>
          <c:idx val="2"/>
          <c:order val="1"/>
          <c:tx>
            <c:strRef>
              <c:f>'11'!$I$7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'11'!$I$8:$I$12</c:f>
              <c:numCache>
                <c:formatCode>0.0</c:formatCode>
                <c:ptCount val="5"/>
                <c:pt idx="0">
                  <c:v>71.428571428571416</c:v>
                </c:pt>
                <c:pt idx="1">
                  <c:v>72.41379310344827</c:v>
                </c:pt>
                <c:pt idx="2">
                  <c:v>53.333333333333343</c:v>
                </c:pt>
                <c:pt idx="3">
                  <c:v>50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3-48FA-8213-F14A2032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25984"/>
        <c:axId val="99627776"/>
      </c:barChart>
      <c:catAx>
        <c:axId val="9962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9627776"/>
        <c:crosses val="autoZero"/>
        <c:auto val="1"/>
        <c:lblAlgn val="ctr"/>
        <c:lblOffset val="100"/>
        <c:noMultiLvlLbl val="0"/>
      </c:catAx>
      <c:valAx>
        <c:axId val="9962777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96259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'12'!$G$8:$G$12</c:f>
              <c:numCache>
                <c:formatCode>0.0</c:formatCode>
                <c:ptCount val="5"/>
                <c:pt idx="0">
                  <c:v>47.619047619047613</c:v>
                </c:pt>
                <c:pt idx="1">
                  <c:v>55.172413793103445</c:v>
                </c:pt>
                <c:pt idx="2">
                  <c:v>50</c:v>
                </c:pt>
                <c:pt idx="3">
                  <c:v>50</c:v>
                </c:pt>
                <c:pt idx="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4-4DA6-BFEA-C9C58EA56DD7}"/>
            </c:ext>
          </c:extLst>
        </c:ser>
        <c:ser>
          <c:idx val="2"/>
          <c:order val="1"/>
          <c:tx>
            <c:strRef>
              <c:f>'12'!$I$7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'12'!$I$8:$I$12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93.333333333333329</c:v>
                </c:pt>
                <c:pt idx="3">
                  <c:v>94.444444444444443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4-4DA6-BFEA-C9C58EA56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63904"/>
        <c:axId val="93165440"/>
      </c:barChart>
      <c:catAx>
        <c:axId val="9316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3165440"/>
        <c:crosses val="autoZero"/>
        <c:auto val="1"/>
        <c:lblAlgn val="ctr"/>
        <c:lblOffset val="100"/>
        <c:noMultiLvlLbl val="0"/>
      </c:catAx>
      <c:valAx>
        <c:axId val="9316544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3163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'13'!$G$8:$G$12</c:f>
              <c:numCache>
                <c:formatCode>0.0</c:formatCode>
                <c:ptCount val="5"/>
                <c:pt idx="0">
                  <c:v>9.5238095238095237</c:v>
                </c:pt>
                <c:pt idx="1">
                  <c:v>17.241379310344829</c:v>
                </c:pt>
                <c:pt idx="2">
                  <c:v>19.999999999999996</c:v>
                </c:pt>
                <c:pt idx="3">
                  <c:v>0</c:v>
                </c:pt>
                <c:pt idx="4">
                  <c:v>30.000000000000004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D-40AF-A63D-68C6B4A407A8}"/>
            </c:ext>
          </c:extLst>
        </c:ser>
        <c:ser>
          <c:idx val="2"/>
          <c:order val="1"/>
          <c:tx>
            <c:strRef>
              <c:f>'13'!$I$7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'13'!$I$8:$I$12</c:f>
              <c:numCache>
                <c:formatCode>0.0</c:formatCode>
                <c:ptCount val="5"/>
                <c:pt idx="0">
                  <c:v>64.285714285714278</c:v>
                </c:pt>
                <c:pt idx="1">
                  <c:v>74.137931034482762</c:v>
                </c:pt>
                <c:pt idx="2">
                  <c:v>63.333333333333329</c:v>
                </c:pt>
                <c:pt idx="3">
                  <c:v>50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D-40AF-A63D-68C6B4A4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60320"/>
        <c:axId val="99961856"/>
      </c:barChart>
      <c:catAx>
        <c:axId val="99960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9961856"/>
        <c:crosses val="autoZero"/>
        <c:auto val="1"/>
        <c:lblAlgn val="ctr"/>
        <c:lblOffset val="100"/>
        <c:noMultiLvlLbl val="0"/>
      </c:catAx>
      <c:valAx>
        <c:axId val="9996185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99603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'14'!$G$8:$G$12</c:f>
              <c:numCache>
                <c:formatCode>0.0</c:formatCode>
                <c:ptCount val="5"/>
                <c:pt idx="0">
                  <c:v>50</c:v>
                </c:pt>
                <c:pt idx="1">
                  <c:v>65.517241379310349</c:v>
                </c:pt>
                <c:pt idx="2">
                  <c:v>56.666666666666664</c:v>
                </c:pt>
                <c:pt idx="3">
                  <c:v>50</c:v>
                </c:pt>
                <c:pt idx="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6-4B85-A2C4-84E4C17F3F2C}"/>
            </c:ext>
          </c:extLst>
        </c:ser>
        <c:ser>
          <c:idx val="2"/>
          <c:order val="1"/>
          <c:tx>
            <c:strRef>
              <c:f>'14'!$I$7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'14'!$I$8:$I$12</c:f>
              <c:numCache>
                <c:formatCode>0.0</c:formatCode>
                <c:ptCount val="5"/>
                <c:pt idx="0">
                  <c:v>97.61904761904762</c:v>
                </c:pt>
                <c:pt idx="1">
                  <c:v>98.275862068965523</c:v>
                </c:pt>
                <c:pt idx="2">
                  <c:v>96.666666666666657</c:v>
                </c:pt>
                <c:pt idx="3">
                  <c:v>94.444444444444443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6-4B85-A2C4-84E4C17F3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63872"/>
        <c:axId val="48116096"/>
      </c:barChart>
      <c:catAx>
        <c:axId val="10006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116096"/>
        <c:crosses val="autoZero"/>
        <c:auto val="1"/>
        <c:lblAlgn val="ctr"/>
        <c:lblOffset val="100"/>
        <c:noMultiLvlLbl val="0"/>
      </c:catAx>
      <c:valAx>
        <c:axId val="4811609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000638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'15'!$G$8:$G$12</c:f>
              <c:numCache>
                <c:formatCode>0.0</c:formatCode>
                <c:ptCount val="5"/>
                <c:pt idx="0">
                  <c:v>52.380952380952372</c:v>
                </c:pt>
                <c:pt idx="1">
                  <c:v>48.275862068965516</c:v>
                </c:pt>
                <c:pt idx="2">
                  <c:v>13.33333333333333</c:v>
                </c:pt>
                <c:pt idx="3">
                  <c:v>11.111111111111116</c:v>
                </c:pt>
                <c:pt idx="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7-43E3-B6E4-51698B541BE3}"/>
            </c:ext>
          </c:extLst>
        </c:ser>
        <c:ser>
          <c:idx val="2"/>
          <c:order val="1"/>
          <c:tx>
            <c:strRef>
              <c:f>'15'!$I$7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'15'!$I$8:$I$12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70</c:v>
                </c:pt>
                <c:pt idx="3">
                  <c:v>72.222222222222229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7-43E3-B6E4-51698B54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43072"/>
        <c:axId val="48244608"/>
      </c:barChart>
      <c:catAx>
        <c:axId val="4824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244608"/>
        <c:crosses val="autoZero"/>
        <c:auto val="1"/>
        <c:lblAlgn val="ctr"/>
        <c:lblOffset val="100"/>
        <c:noMultiLvlLbl val="0"/>
      </c:catAx>
      <c:valAx>
        <c:axId val="482446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243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'16'!$G$8:$G$12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9-4C8B-968E-3B4C304A36C4}"/>
            </c:ext>
          </c:extLst>
        </c:ser>
        <c:ser>
          <c:idx val="2"/>
          <c:order val="1"/>
          <c:tx>
            <c:strRef>
              <c:f>'16'!$I$7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'16'!$I$8:$I$12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9-4C8B-968E-3B4C304A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99168"/>
        <c:axId val="48200704"/>
      </c:barChart>
      <c:catAx>
        <c:axId val="4819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200704"/>
        <c:crosses val="autoZero"/>
        <c:auto val="1"/>
        <c:lblAlgn val="ctr"/>
        <c:lblOffset val="100"/>
        <c:noMultiLvlLbl val="0"/>
      </c:catAx>
      <c:valAx>
        <c:axId val="4820070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1991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'17'!$G$8:$G$12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8-4BE5-A5E4-8397C6A5A266}"/>
            </c:ext>
          </c:extLst>
        </c:ser>
        <c:ser>
          <c:idx val="2"/>
          <c:order val="1"/>
          <c:tx>
            <c:strRef>
              <c:f>'17'!$I$7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'17'!$I$8:$I$12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8-4BE5-A5E4-8397C6A5A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88736"/>
        <c:axId val="48394624"/>
      </c:barChart>
      <c:catAx>
        <c:axId val="483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394624"/>
        <c:crosses val="autoZero"/>
        <c:auto val="1"/>
        <c:lblAlgn val="ctr"/>
        <c:lblOffset val="100"/>
        <c:noMultiLvlLbl val="0"/>
      </c:catAx>
      <c:valAx>
        <c:axId val="4839462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388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'18'!$G$8:$G$12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E-4706-B7AF-32845B799738}"/>
            </c:ext>
          </c:extLst>
        </c:ser>
        <c:ser>
          <c:idx val="2"/>
          <c:order val="1"/>
          <c:tx>
            <c:strRef>
              <c:f>'18'!$I$7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'18'!$I$8:$I$12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BE-4706-B7AF-32845B79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00736"/>
        <c:axId val="48502272"/>
      </c:barChart>
      <c:catAx>
        <c:axId val="4850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502272"/>
        <c:crosses val="autoZero"/>
        <c:auto val="1"/>
        <c:lblAlgn val="ctr"/>
        <c:lblOffset val="100"/>
        <c:noMultiLvlLbl val="0"/>
      </c:catAx>
      <c:valAx>
        <c:axId val="4850227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500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'Инд результаты ребенка 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'Инд результаты ребенка 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'Инд результаты ребенка 1'!$G$8:$G$12</c:f>
              <c:numCache>
                <c:formatCode>0.0</c:formatCode>
                <c:ptCount val="5"/>
                <c:pt idx="0">
                  <c:v>9.5238095238095237</c:v>
                </c:pt>
                <c:pt idx="1">
                  <c:v>17.241379310344829</c:v>
                </c:pt>
                <c:pt idx="2">
                  <c:v>3.3333333333333326</c:v>
                </c:pt>
                <c:pt idx="3">
                  <c:v>0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5-4699-B1B5-F73444CA0E24}"/>
            </c:ext>
          </c:extLst>
        </c:ser>
        <c:ser>
          <c:idx val="2"/>
          <c:order val="1"/>
          <c:tx>
            <c:strRef>
              <c:f>'Инд результаты ребенка 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'Инд результаты ребенка 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'Инд результаты ребенка 1'!$I$8:$I$12</c:f>
              <c:numCache>
                <c:formatCode>0.0</c:formatCode>
                <c:ptCount val="5"/>
                <c:pt idx="0">
                  <c:v>73.80952380952381</c:v>
                </c:pt>
                <c:pt idx="1">
                  <c:v>86.206896551724128</c:v>
                </c:pt>
                <c:pt idx="2">
                  <c:v>50</c:v>
                </c:pt>
                <c:pt idx="3">
                  <c:v>50</c:v>
                </c:pt>
                <c:pt idx="4">
                  <c:v>85.000000000000014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5-4699-B1B5-F73444CA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78240"/>
        <c:axId val="87225088"/>
      </c:barChart>
      <c:catAx>
        <c:axId val="87178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225088"/>
        <c:crosses val="autoZero"/>
        <c:auto val="1"/>
        <c:lblAlgn val="ctr"/>
        <c:lblOffset val="100"/>
        <c:noMultiLvlLbl val="0"/>
      </c:catAx>
      <c:valAx>
        <c:axId val="8722508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87178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'19'!$G$7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'19'!$F$8:$F$12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'19'!$G$8:$G$12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C-46F4-B433-4DA88BFB92E3}"/>
            </c:ext>
          </c:extLst>
        </c:ser>
        <c:ser>
          <c:idx val="2"/>
          <c:order val="1"/>
          <c:tx>
            <c:strRef>
              <c:f>'19'!$I$7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'19'!$F$8:$F$12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'19'!$I$8:$I$12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C-46F4-B433-4DA88BFB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21376"/>
        <c:axId val="48822912"/>
      </c:barChart>
      <c:catAx>
        <c:axId val="4882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822912"/>
        <c:crosses val="autoZero"/>
        <c:auto val="1"/>
        <c:lblAlgn val="ctr"/>
        <c:lblOffset val="100"/>
        <c:noMultiLvlLbl val="0"/>
      </c:catAx>
      <c:valAx>
        <c:axId val="488229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8213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'20'!$G$8:$G$12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2-468E-B5AD-738E601CA4DC}"/>
            </c:ext>
          </c:extLst>
        </c:ser>
        <c:ser>
          <c:idx val="2"/>
          <c:order val="1"/>
          <c:tx>
            <c:strRef>
              <c:f>'20'!$I$7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'20'!$F$8:$F$12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'20'!$I$8:$I$12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2-468E-B5AD-738E601C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96576"/>
        <c:axId val="49098112"/>
      </c:barChart>
      <c:catAx>
        <c:axId val="49096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098112"/>
        <c:crosses val="autoZero"/>
        <c:auto val="1"/>
        <c:lblAlgn val="ctr"/>
        <c:lblOffset val="100"/>
        <c:noMultiLvlLbl val="0"/>
      </c:catAx>
      <c:valAx>
        <c:axId val="490981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90965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'21'!$G$7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'21'!$G$8:$G$12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3-468E-A0A8-625DD3276767}"/>
            </c:ext>
          </c:extLst>
        </c:ser>
        <c:ser>
          <c:idx val="2"/>
          <c:order val="1"/>
          <c:tx>
            <c:strRef>
              <c:f>'21'!$I$7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'21'!$F$8:$F$12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'21'!$I$8:$I$12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3-468E-A0A8-625DD327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6016"/>
        <c:axId val="48100096"/>
      </c:barChart>
      <c:catAx>
        <c:axId val="4808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8100096"/>
        <c:crosses val="autoZero"/>
        <c:auto val="1"/>
        <c:lblAlgn val="ctr"/>
        <c:lblOffset val="100"/>
        <c:noMultiLvlLbl val="0"/>
      </c:catAx>
      <c:valAx>
        <c:axId val="4810009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8086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'22'!$G$8:$G$12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2-4F88-9669-E118DED4D552}"/>
            </c:ext>
          </c:extLst>
        </c:ser>
        <c:ser>
          <c:idx val="2"/>
          <c:order val="1"/>
          <c:tx>
            <c:strRef>
              <c:f>'22'!$I$7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'22'!$I$8:$I$12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2-4F88-9669-E118DED4D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49696"/>
        <c:axId val="49551232"/>
      </c:barChart>
      <c:catAx>
        <c:axId val="4954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551232"/>
        <c:crosses val="autoZero"/>
        <c:auto val="1"/>
        <c:lblAlgn val="ctr"/>
        <c:lblOffset val="100"/>
        <c:noMultiLvlLbl val="0"/>
      </c:catAx>
      <c:valAx>
        <c:axId val="4955123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95496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'23'!$G$8:$G$12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A-4C81-9303-708E94DC547F}"/>
            </c:ext>
          </c:extLst>
        </c:ser>
        <c:ser>
          <c:idx val="2"/>
          <c:order val="1"/>
          <c:tx>
            <c:strRef>
              <c:f>'23'!$I$7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'23'!$I$8:$I$12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A-4C81-9303-708E94DC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57344"/>
        <c:axId val="49658880"/>
      </c:barChart>
      <c:catAx>
        <c:axId val="49657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658880"/>
        <c:crosses val="autoZero"/>
        <c:auto val="1"/>
        <c:lblAlgn val="ctr"/>
        <c:lblOffset val="100"/>
        <c:noMultiLvlLbl val="0"/>
      </c:catAx>
      <c:valAx>
        <c:axId val="4965888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9657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'24'!$G$8:$G$12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5-4F6C-8806-10866A2E42EB}"/>
            </c:ext>
          </c:extLst>
        </c:ser>
        <c:ser>
          <c:idx val="2"/>
          <c:order val="1"/>
          <c:tx>
            <c:strRef>
              <c:f>'24'!$I$7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'24'!$I$8:$I$12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5-4F6C-8806-10866A2E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71488"/>
        <c:axId val="49770880"/>
      </c:barChart>
      <c:catAx>
        <c:axId val="4987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770880"/>
        <c:crosses val="autoZero"/>
        <c:auto val="1"/>
        <c:lblAlgn val="ctr"/>
        <c:lblOffset val="100"/>
        <c:noMultiLvlLbl val="0"/>
      </c:catAx>
      <c:valAx>
        <c:axId val="4977088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498714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'25'!$G$8:$G$12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2-4B8D-98B5-2E9234DAD6EF}"/>
            </c:ext>
          </c:extLst>
        </c:ser>
        <c:ser>
          <c:idx val="2"/>
          <c:order val="1"/>
          <c:tx>
            <c:strRef>
              <c:f>'25'!$I$7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'25'!$I$8:$I$12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2-4B8D-98B5-2E9234DAD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4448"/>
        <c:axId val="50025984"/>
      </c:barChart>
      <c:catAx>
        <c:axId val="5002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025984"/>
        <c:crosses val="autoZero"/>
        <c:auto val="1"/>
        <c:lblAlgn val="ctr"/>
        <c:lblOffset val="100"/>
        <c:noMultiLvlLbl val="0"/>
      </c:catAx>
      <c:valAx>
        <c:axId val="5002598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500244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'26'!$G$8:$G$12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3-49E5-9CA6-EE1EC60627A0}"/>
            </c:ext>
          </c:extLst>
        </c:ser>
        <c:ser>
          <c:idx val="2"/>
          <c:order val="1"/>
          <c:tx>
            <c:strRef>
              <c:f>'26'!$I$7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'26'!$I$8:$I$12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3-49E5-9CA6-EE1EC606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15712"/>
        <c:axId val="50117248"/>
      </c:barChart>
      <c:catAx>
        <c:axId val="5011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0117248"/>
        <c:crosses val="autoZero"/>
        <c:auto val="1"/>
        <c:lblAlgn val="ctr"/>
        <c:lblOffset val="100"/>
        <c:noMultiLvlLbl val="0"/>
      </c:catAx>
      <c:valAx>
        <c:axId val="5011724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50115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'2'!$G$8:$G$12</c:f>
              <c:numCache>
                <c:formatCode>0.0</c:formatCode>
                <c:ptCount val="5"/>
                <c:pt idx="0">
                  <c:v>47.619047619047613</c:v>
                </c:pt>
                <c:pt idx="1">
                  <c:v>56.896551724137922</c:v>
                </c:pt>
                <c:pt idx="2">
                  <c:v>53.333333333333343</c:v>
                </c:pt>
                <c:pt idx="3">
                  <c:v>50</c:v>
                </c:pt>
                <c:pt idx="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26F-9621-9AEB8058C8CE}"/>
            </c:ext>
          </c:extLst>
        </c:ser>
        <c:ser>
          <c:idx val="2"/>
          <c:order val="1"/>
          <c:tx>
            <c:strRef>
              <c:f>'2'!$I$7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'2'!$F$8:$F$12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'2'!$I$8:$I$12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96.666666666666657</c:v>
                </c:pt>
                <c:pt idx="3">
                  <c:v>94.444444444444443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C-426F-9621-9AEB8058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14816"/>
        <c:axId val="87316352"/>
      </c:barChart>
      <c:catAx>
        <c:axId val="8731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316352"/>
        <c:crosses val="autoZero"/>
        <c:auto val="1"/>
        <c:lblAlgn val="ctr"/>
        <c:lblOffset val="100"/>
        <c:noMultiLvlLbl val="0"/>
      </c:catAx>
      <c:valAx>
        <c:axId val="8731635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873148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'3'!$G$8:$G$12</c:f>
              <c:numCache>
                <c:formatCode>0.0</c:formatCode>
                <c:ptCount val="5"/>
                <c:pt idx="0">
                  <c:v>47.619047619047613</c:v>
                </c:pt>
                <c:pt idx="1">
                  <c:v>65.517241379310349</c:v>
                </c:pt>
                <c:pt idx="2">
                  <c:v>53.333333333333343</c:v>
                </c:pt>
                <c:pt idx="3">
                  <c:v>50</c:v>
                </c:pt>
                <c:pt idx="4">
                  <c:v>44.999999999999993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C-44E1-92A2-20523F27B500}"/>
            </c:ext>
          </c:extLst>
        </c:ser>
        <c:ser>
          <c:idx val="2"/>
          <c:order val="1"/>
          <c:tx>
            <c:strRef>
              <c:f>'3'!$I$7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'3'!$F$8:$F$12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'3'!$I$8:$I$12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96.666666666666657</c:v>
                </c:pt>
                <c:pt idx="3">
                  <c:v>88.888888888888886</c:v>
                </c:pt>
                <c:pt idx="4">
                  <c:v>85.000000000000014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C-44E1-92A2-20523F27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27968"/>
        <c:axId val="87829504"/>
      </c:barChart>
      <c:catAx>
        <c:axId val="8782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829504"/>
        <c:crosses val="autoZero"/>
        <c:auto val="1"/>
        <c:lblAlgn val="ctr"/>
        <c:lblOffset val="100"/>
        <c:noMultiLvlLbl val="0"/>
      </c:catAx>
      <c:valAx>
        <c:axId val="8782950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87827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'4'!$G$8:$G$12</c:f>
              <c:numCache>
                <c:formatCode>0.0</c:formatCode>
                <c:ptCount val="5"/>
                <c:pt idx="0">
                  <c:v>35.714285714285708</c:v>
                </c:pt>
                <c:pt idx="1">
                  <c:v>68.965517241379317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C-4DCA-986F-DCB138AB2A2F}"/>
            </c:ext>
          </c:extLst>
        </c:ser>
        <c:ser>
          <c:idx val="2"/>
          <c:order val="1"/>
          <c:tx>
            <c:strRef>
              <c:f>'4'!$I$7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'4'!$F$8:$F$12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'4'!$I$8:$I$12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96.666666666666657</c:v>
                </c:pt>
                <c:pt idx="3">
                  <c:v>94.444444444444443</c:v>
                </c:pt>
                <c:pt idx="4">
                  <c:v>89.999999999999986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C-4DCA-986F-DCB138AB2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96768"/>
        <c:axId val="88519040"/>
      </c:barChart>
      <c:catAx>
        <c:axId val="8849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8519040"/>
        <c:crosses val="autoZero"/>
        <c:auto val="1"/>
        <c:lblAlgn val="ctr"/>
        <c:lblOffset val="100"/>
        <c:noMultiLvlLbl val="0"/>
      </c:catAx>
      <c:valAx>
        <c:axId val="8851904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88496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'5'!$G$8:$G$12</c:f>
              <c:numCache>
                <c:formatCode>0.0</c:formatCode>
                <c:ptCount val="5"/>
                <c:pt idx="0">
                  <c:v>16.666666666666664</c:v>
                </c:pt>
                <c:pt idx="1">
                  <c:v>56.896551724137922</c:v>
                </c:pt>
                <c:pt idx="2">
                  <c:v>46.666666666666664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6-4910-96E2-783CC5E9D134}"/>
            </c:ext>
          </c:extLst>
        </c:ser>
        <c:ser>
          <c:idx val="2"/>
          <c:order val="1"/>
          <c:tx>
            <c:strRef>
              <c:f>'5'!$I$7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'5'!$F$8:$F$12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'5'!$I$8:$I$12</c:f>
              <c:numCache>
                <c:formatCode>0.0</c:formatCode>
                <c:ptCount val="5"/>
                <c:pt idx="0">
                  <c:v>92.857142857142861</c:v>
                </c:pt>
                <c:pt idx="1">
                  <c:v>96.551724137931032</c:v>
                </c:pt>
                <c:pt idx="2">
                  <c:v>83.333333333333329</c:v>
                </c:pt>
                <c:pt idx="3">
                  <c:v>77.777777777777771</c:v>
                </c:pt>
                <c:pt idx="4">
                  <c:v>85.000000000000014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6-4910-96E2-783CC5E9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74176"/>
        <c:axId val="87475712"/>
      </c:barChart>
      <c:catAx>
        <c:axId val="8747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475712"/>
        <c:crosses val="autoZero"/>
        <c:auto val="1"/>
        <c:lblAlgn val="ctr"/>
        <c:lblOffset val="100"/>
        <c:noMultiLvlLbl val="0"/>
      </c:catAx>
      <c:valAx>
        <c:axId val="874757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87474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'6'!$G$8:$G$12</c:f>
              <c:numCache>
                <c:formatCode>0.0</c:formatCode>
                <c:ptCount val="5"/>
                <c:pt idx="0">
                  <c:v>47.619047619047613</c:v>
                </c:pt>
                <c:pt idx="1">
                  <c:v>60.344827586206897</c:v>
                </c:pt>
                <c:pt idx="2">
                  <c:v>50</c:v>
                </c:pt>
                <c:pt idx="3">
                  <c:v>50</c:v>
                </c:pt>
                <c:pt idx="4">
                  <c:v>60.000000000000007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0-4A93-980E-654618A03F68}"/>
            </c:ext>
          </c:extLst>
        </c:ser>
        <c:ser>
          <c:idx val="2"/>
          <c:order val="1"/>
          <c:tx>
            <c:strRef>
              <c:f>'6'!$I$7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'6'!$F$8:$F$12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'6'!$I$8:$I$12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96.666666666666657</c:v>
                </c:pt>
                <c:pt idx="3">
                  <c:v>88.888888888888886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0-4A93-980E-654618A0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08480"/>
        <c:axId val="91110016"/>
      </c:barChart>
      <c:catAx>
        <c:axId val="9110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110016"/>
        <c:crosses val="autoZero"/>
        <c:auto val="1"/>
        <c:lblAlgn val="ctr"/>
        <c:lblOffset val="100"/>
        <c:noMultiLvlLbl val="0"/>
      </c:catAx>
      <c:valAx>
        <c:axId val="9111001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11084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'7'!$G$8:$G$12</c:f>
              <c:numCache>
                <c:formatCode>0.0</c:formatCode>
                <c:ptCount val="5"/>
                <c:pt idx="0">
                  <c:v>47.619047619047613</c:v>
                </c:pt>
                <c:pt idx="1">
                  <c:v>56.896551724137922</c:v>
                </c:pt>
                <c:pt idx="2">
                  <c:v>46.666666666666664</c:v>
                </c:pt>
                <c:pt idx="3">
                  <c:v>50</c:v>
                </c:pt>
                <c:pt idx="4">
                  <c:v>60.000000000000007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7-4EE6-A0A5-08D301D20EC9}"/>
            </c:ext>
          </c:extLst>
        </c:ser>
        <c:ser>
          <c:idx val="2"/>
          <c:order val="1"/>
          <c:tx>
            <c:strRef>
              <c:f>'7'!$I$7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'7'!$F$8:$F$12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'7'!$I$8:$I$12</c:f>
              <c:numCache>
                <c:formatCode>0.0</c:formatCode>
                <c:ptCount val="5"/>
                <c:pt idx="0">
                  <c:v>95.238095238095227</c:v>
                </c:pt>
                <c:pt idx="1">
                  <c:v>98.275862068965523</c:v>
                </c:pt>
                <c:pt idx="2">
                  <c:v>93.333333333333329</c:v>
                </c:pt>
                <c:pt idx="3">
                  <c:v>88.888888888888886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7-4EE6-A0A5-08D301D2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16128"/>
        <c:axId val="91316224"/>
      </c:barChart>
      <c:catAx>
        <c:axId val="91216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316224"/>
        <c:crosses val="autoZero"/>
        <c:auto val="1"/>
        <c:lblAlgn val="ctr"/>
        <c:lblOffset val="100"/>
        <c:noMultiLvlLbl val="0"/>
      </c:catAx>
      <c:valAx>
        <c:axId val="9131622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12161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/>
              <a:t>Результаты диагностики за 2020-2021 уч. год </a:t>
            </a:r>
            <a:endParaRPr lang="ru-RU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'8'!$G$7</c:f>
              <c:strCache>
                <c:ptCount val="1"/>
                <c:pt idx="0">
                  <c:v>% сформированности на начало года</c:v>
                </c:pt>
              </c:strCache>
            </c:strRef>
          </c:tx>
          <c:invertIfNegative val="0"/>
          <c:cat>
            <c:strRef>
              <c:f>'8'!$F$8:$F$12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'8'!$G$8:$G$12</c:f>
              <c:numCache>
                <c:formatCode>0.0</c:formatCode>
                <c:ptCount val="5"/>
                <c:pt idx="0">
                  <c:v>30.952380952380953</c:v>
                </c:pt>
                <c:pt idx="1">
                  <c:v>56.896551724137922</c:v>
                </c:pt>
                <c:pt idx="2">
                  <c:v>43.333333333333336</c:v>
                </c:pt>
                <c:pt idx="3">
                  <c:v>27.777777777777779</c:v>
                </c:pt>
                <c:pt idx="4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C-4153-9205-F33753F305BD}"/>
            </c:ext>
          </c:extLst>
        </c:ser>
        <c:ser>
          <c:idx val="2"/>
          <c:order val="1"/>
          <c:tx>
            <c:strRef>
              <c:f>'8'!$I$7</c:f>
              <c:strCache>
                <c:ptCount val="1"/>
                <c:pt idx="0">
                  <c:v>% сформированности на конец года</c:v>
                </c:pt>
              </c:strCache>
            </c:strRef>
          </c:tx>
          <c:invertIfNegative val="0"/>
          <c:cat>
            <c:strRef>
              <c:f>'8'!$F$8:$F$12</c:f>
              <c:strCache>
                <c:ptCount val="5"/>
                <c:pt idx="0">
                  <c:v>Социально-коммуникативное развитие ребенка</c:v>
                </c:pt>
                <c:pt idx="1">
                  <c:v>Познавательное развитие ребенка</c:v>
                </c:pt>
                <c:pt idx="2">
                  <c:v> Речевое развитие ребенка</c:v>
                </c:pt>
                <c:pt idx="3">
                  <c:v>Художественно-эстетическое развитие ребенка</c:v>
                </c:pt>
                <c:pt idx="4">
                  <c:v>Физическе развитие ребенка</c:v>
                </c:pt>
              </c:strCache>
            </c:strRef>
          </c:cat>
          <c:val>
            <c:numRef>
              <c:f>'8'!$I$8:$I$12</c:f>
              <c:numCache>
                <c:formatCode>0.0</c:formatCode>
                <c:ptCount val="5"/>
                <c:pt idx="0">
                  <c:v>92.857142857142861</c:v>
                </c:pt>
                <c:pt idx="1">
                  <c:v>96.551724137931032</c:v>
                </c:pt>
                <c:pt idx="2">
                  <c:v>96.666666666666657</c:v>
                </c:pt>
                <c:pt idx="3">
                  <c:v>72.222222222222229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C-4153-9205-F33753F3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41856"/>
        <c:axId val="91260032"/>
      </c:barChart>
      <c:catAx>
        <c:axId val="91241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260032"/>
        <c:crosses val="autoZero"/>
        <c:auto val="1"/>
        <c:lblAlgn val="ctr"/>
        <c:lblOffset val="100"/>
        <c:noMultiLvlLbl val="0"/>
      </c:catAx>
      <c:valAx>
        <c:axId val="9126003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91241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71</xdr:row>
      <xdr:rowOff>57150</xdr:rowOff>
    </xdr:from>
    <xdr:to>
      <xdr:col>13</xdr:col>
      <xdr:colOff>590550</xdr:colOff>
      <xdr:row>95</xdr:row>
      <xdr:rowOff>123825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15</xdr:row>
      <xdr:rowOff>9525</xdr:rowOff>
    </xdr:from>
    <xdr:to>
      <xdr:col>9</xdr:col>
      <xdr:colOff>552450</xdr:colOff>
      <xdr:row>25</xdr:row>
      <xdr:rowOff>276225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80;&#1082;&#1090;&#1086;&#1088;\Desktop\&#1048;&#1088;&#1080;&#1085;&#1072;%20&#1040;&#1090;&#1090;&#1077;&#1089;&#1090;&#1072;&#1094;&#1080;&#1103;\&#1044;&#1080;&#1072;&#1075;&#1085;&#1086;&#1089;&#1090;&#1080;&#1082;&#1072;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Результат по группе"/>
      <sheetName val="Результат ребенка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1"/>
    </sheetNames>
    <sheetDataSet>
      <sheetData sheetId="0"/>
      <sheetData sheetId="1">
        <row r="7">
          <cell r="C7" t="str">
            <v>Низкий</v>
          </cell>
        </row>
        <row r="72">
          <cell r="C72" t="str">
            <v>начало года</v>
          </cell>
          <cell r="D72" t="str">
            <v>конец года</v>
          </cell>
        </row>
        <row r="73">
          <cell r="B73" t="str">
            <v xml:space="preserve">Социально-коммуникативное </v>
          </cell>
          <cell r="C73">
            <v>7.1428571428571432</v>
          </cell>
          <cell r="D73">
            <v>42.857142857142854</v>
          </cell>
        </row>
        <row r="74">
          <cell r="B74" t="str">
            <v xml:space="preserve">Познавательное </v>
          </cell>
          <cell r="C74">
            <v>0</v>
          </cell>
          <cell r="D74">
            <v>42.857142857142854</v>
          </cell>
        </row>
        <row r="75">
          <cell r="B75" t="str">
            <v xml:space="preserve"> Речевое </v>
          </cell>
          <cell r="C75">
            <v>0</v>
          </cell>
          <cell r="D75">
            <v>35.714285714285715</v>
          </cell>
        </row>
        <row r="76">
          <cell r="B76" t="str">
            <v xml:space="preserve">Художественно-эстетическое </v>
          </cell>
          <cell r="C76">
            <v>0</v>
          </cell>
          <cell r="D76">
            <v>42.857142857142854</v>
          </cell>
        </row>
        <row r="77">
          <cell r="B77" t="str">
            <v xml:space="preserve">Физическе развитие </v>
          </cell>
          <cell r="C77">
            <v>0</v>
          </cell>
          <cell r="D77">
            <v>64.285714285714292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51"/>
  <sheetViews>
    <sheetView tabSelected="1" topLeftCell="B1" zoomScale="78" zoomScaleNormal="78" workbookViewId="0">
      <pane ySplit="2" topLeftCell="A81" activePane="bottomLeft" state="frozen"/>
      <selection pane="bottomLeft" activeCell="AD2" sqref="AD2:AE2"/>
    </sheetView>
  </sheetViews>
  <sheetFormatPr defaultRowHeight="14.5" outlineLevelRow="1" x14ac:dyDescent="0.35"/>
  <cols>
    <col min="1" max="1" width="139.54296875" customWidth="1"/>
    <col min="2" max="2" width="5.453125" customWidth="1"/>
    <col min="3" max="3" width="5.26953125" customWidth="1"/>
    <col min="4" max="31" width="6" customWidth="1"/>
    <col min="32" max="83" width="4.453125" customWidth="1"/>
    <col min="84" max="85" width="9.1796875" customWidth="1"/>
  </cols>
  <sheetData>
    <row r="1" spans="1:85" ht="15" thickBot="1" x14ac:dyDescent="0.4">
      <c r="B1">
        <v>1</v>
      </c>
      <c r="D1">
        <v>2</v>
      </c>
      <c r="F1">
        <v>3</v>
      </c>
      <c r="H1">
        <v>4</v>
      </c>
      <c r="J1">
        <v>5</v>
      </c>
      <c r="L1">
        <v>6</v>
      </c>
      <c r="N1">
        <v>7</v>
      </c>
      <c r="P1">
        <v>8</v>
      </c>
      <c r="R1">
        <v>9</v>
      </c>
      <c r="T1">
        <v>10</v>
      </c>
      <c r="V1">
        <v>11</v>
      </c>
      <c r="X1">
        <v>12</v>
      </c>
      <c r="Z1">
        <v>13</v>
      </c>
      <c r="AB1">
        <v>14</v>
      </c>
      <c r="AD1">
        <v>15</v>
      </c>
      <c r="AF1">
        <v>16</v>
      </c>
      <c r="AH1">
        <v>17</v>
      </c>
      <c r="AJ1">
        <v>18</v>
      </c>
      <c r="AL1">
        <v>19</v>
      </c>
      <c r="AN1">
        <v>20</v>
      </c>
      <c r="AP1">
        <v>21</v>
      </c>
      <c r="AR1">
        <v>22</v>
      </c>
      <c r="AT1">
        <v>23</v>
      </c>
      <c r="AV1">
        <v>24</v>
      </c>
      <c r="AX1">
        <v>25</v>
      </c>
      <c r="AZ1">
        <v>26</v>
      </c>
      <c r="BB1">
        <v>27</v>
      </c>
      <c r="BD1">
        <v>28</v>
      </c>
      <c r="BF1">
        <v>29</v>
      </c>
      <c r="BH1">
        <v>30</v>
      </c>
      <c r="BJ1">
        <v>31</v>
      </c>
      <c r="BL1">
        <v>32</v>
      </c>
      <c r="BN1">
        <v>33</v>
      </c>
      <c r="BP1">
        <v>34</v>
      </c>
      <c r="BR1">
        <v>35</v>
      </c>
      <c r="BT1">
        <v>36</v>
      </c>
      <c r="BV1">
        <v>37</v>
      </c>
      <c r="BX1">
        <v>38</v>
      </c>
      <c r="BZ1">
        <v>39</v>
      </c>
      <c r="CB1">
        <v>40</v>
      </c>
      <c r="CD1">
        <v>41</v>
      </c>
    </row>
    <row r="2" spans="1:85" ht="63" customHeight="1" thickBot="1" x14ac:dyDescent="0.4">
      <c r="A2" s="2"/>
      <c r="B2" s="141" t="s">
        <v>174</v>
      </c>
      <c r="C2" s="142"/>
      <c r="D2" s="135" t="s">
        <v>174</v>
      </c>
      <c r="E2" s="136"/>
      <c r="F2" s="137" t="s">
        <v>174</v>
      </c>
      <c r="G2" s="138"/>
      <c r="H2" s="143" t="s">
        <v>174</v>
      </c>
      <c r="I2" s="144"/>
      <c r="J2" s="145" t="s">
        <v>174</v>
      </c>
      <c r="K2" s="146"/>
      <c r="L2" s="131" t="s">
        <v>174</v>
      </c>
      <c r="M2" s="132"/>
      <c r="N2" s="139" t="s">
        <v>174</v>
      </c>
      <c r="O2" s="140"/>
      <c r="P2" s="133" t="s">
        <v>174</v>
      </c>
      <c r="Q2" s="134"/>
      <c r="R2" s="135" t="s">
        <v>174</v>
      </c>
      <c r="S2" s="136"/>
      <c r="T2" s="137" t="s">
        <v>174</v>
      </c>
      <c r="U2" s="138"/>
      <c r="V2" s="143" t="s">
        <v>174</v>
      </c>
      <c r="W2" s="144"/>
      <c r="X2" s="145" t="s">
        <v>174</v>
      </c>
      <c r="Y2" s="146"/>
      <c r="Z2" s="131" t="s">
        <v>174</v>
      </c>
      <c r="AA2" s="132"/>
      <c r="AB2" s="133" t="s">
        <v>174</v>
      </c>
      <c r="AC2" s="134"/>
      <c r="AD2" s="135" t="s">
        <v>174</v>
      </c>
      <c r="AE2" s="136"/>
      <c r="AF2" s="137"/>
      <c r="AG2" s="138"/>
      <c r="AH2" s="143"/>
      <c r="AI2" s="148"/>
      <c r="AJ2" s="147"/>
      <c r="AK2" s="147"/>
      <c r="AL2" s="119"/>
      <c r="AM2" s="120"/>
      <c r="AN2" s="121"/>
      <c r="AO2" s="122"/>
      <c r="AP2" s="129"/>
      <c r="AQ2" s="130"/>
      <c r="AR2" s="123"/>
      <c r="AS2" s="124"/>
      <c r="AT2" s="125"/>
      <c r="AU2" s="126"/>
      <c r="AV2" s="127"/>
      <c r="AW2" s="128"/>
      <c r="AX2" s="119"/>
      <c r="AY2" s="120"/>
      <c r="AZ2" s="121"/>
      <c r="BA2" s="122"/>
      <c r="BB2" s="129"/>
      <c r="BC2" s="130"/>
      <c r="BD2" s="123"/>
      <c r="BE2" s="124"/>
      <c r="BF2" s="125"/>
      <c r="BG2" s="126"/>
      <c r="BH2" s="127"/>
      <c r="BI2" s="128"/>
      <c r="BJ2" s="119"/>
      <c r="BK2" s="120"/>
      <c r="BL2" s="121"/>
      <c r="BM2" s="122"/>
      <c r="BN2" s="129"/>
      <c r="BO2" s="130"/>
      <c r="BP2" s="123"/>
      <c r="BQ2" s="124"/>
      <c r="BR2" s="125"/>
      <c r="BS2" s="126"/>
      <c r="BT2" s="127"/>
      <c r="BU2" s="128"/>
      <c r="BV2" s="119"/>
      <c r="BW2" s="120"/>
      <c r="BX2" s="121"/>
      <c r="BY2" s="122"/>
      <c r="BZ2" s="129"/>
      <c r="CA2" s="130"/>
      <c r="CB2" s="123"/>
      <c r="CC2" s="124"/>
      <c r="CD2" s="125"/>
      <c r="CE2" s="126"/>
    </row>
    <row r="3" spans="1:85" ht="15" thickBot="1" x14ac:dyDescent="0.4">
      <c r="A3" s="3"/>
      <c r="B3" s="4" t="s">
        <v>2</v>
      </c>
      <c r="C3" s="4" t="s">
        <v>3</v>
      </c>
      <c r="D3" s="5" t="s">
        <v>2</v>
      </c>
      <c r="E3" s="5" t="s">
        <v>3</v>
      </c>
      <c r="F3" s="6" t="s">
        <v>2</v>
      </c>
      <c r="G3" s="6" t="s">
        <v>3</v>
      </c>
      <c r="H3" s="7" t="s">
        <v>2</v>
      </c>
      <c r="I3" s="7" t="s">
        <v>3</v>
      </c>
      <c r="J3" s="8" t="s">
        <v>2</v>
      </c>
      <c r="K3" s="8" t="s">
        <v>3</v>
      </c>
      <c r="L3" s="9" t="s">
        <v>2</v>
      </c>
      <c r="M3" s="9" t="s">
        <v>3</v>
      </c>
      <c r="N3" s="10" t="s">
        <v>2</v>
      </c>
      <c r="O3" s="10" t="s">
        <v>3</v>
      </c>
      <c r="P3" s="11" t="s">
        <v>2</v>
      </c>
      <c r="Q3" s="11" t="s">
        <v>3</v>
      </c>
      <c r="R3" s="5" t="s">
        <v>2</v>
      </c>
      <c r="S3" s="5" t="s">
        <v>3</v>
      </c>
      <c r="T3" s="6" t="s">
        <v>2</v>
      </c>
      <c r="U3" s="6" t="s">
        <v>3</v>
      </c>
      <c r="V3" s="7" t="s">
        <v>2</v>
      </c>
      <c r="W3" s="7" t="s">
        <v>3</v>
      </c>
      <c r="X3" s="8" t="s">
        <v>2</v>
      </c>
      <c r="Y3" s="8" t="s">
        <v>3</v>
      </c>
      <c r="Z3" s="9" t="s">
        <v>2</v>
      </c>
      <c r="AA3" s="9" t="s">
        <v>3</v>
      </c>
      <c r="AB3" s="11" t="s">
        <v>2</v>
      </c>
      <c r="AC3" s="11" t="s">
        <v>3</v>
      </c>
      <c r="AD3" s="5" t="s">
        <v>2</v>
      </c>
      <c r="AE3" s="5" t="s">
        <v>3</v>
      </c>
      <c r="AF3" s="6" t="s">
        <v>2</v>
      </c>
      <c r="AG3" s="6" t="s">
        <v>3</v>
      </c>
      <c r="AH3" s="7" t="s">
        <v>2</v>
      </c>
      <c r="AI3" s="13" t="s">
        <v>3</v>
      </c>
      <c r="AJ3" s="4" t="s">
        <v>2</v>
      </c>
      <c r="AK3" s="4" t="s">
        <v>3</v>
      </c>
      <c r="AL3" s="5" t="s">
        <v>2</v>
      </c>
      <c r="AM3" s="5" t="s">
        <v>3</v>
      </c>
      <c r="AN3" s="6" t="s">
        <v>2</v>
      </c>
      <c r="AO3" s="6" t="s">
        <v>3</v>
      </c>
      <c r="AP3" s="7" t="s">
        <v>2</v>
      </c>
      <c r="AQ3" s="7" t="s">
        <v>3</v>
      </c>
      <c r="AR3" s="8" t="s">
        <v>2</v>
      </c>
      <c r="AS3" s="8" t="s">
        <v>3</v>
      </c>
      <c r="AT3" s="9" t="s">
        <v>2</v>
      </c>
      <c r="AU3" s="9" t="s">
        <v>3</v>
      </c>
      <c r="AV3" s="10" t="s">
        <v>2</v>
      </c>
      <c r="AW3" s="10" t="s">
        <v>3</v>
      </c>
      <c r="AX3" s="11" t="s">
        <v>2</v>
      </c>
      <c r="AY3" s="11" t="s">
        <v>3</v>
      </c>
      <c r="AZ3" s="5" t="s">
        <v>2</v>
      </c>
      <c r="BA3" s="5" t="s">
        <v>3</v>
      </c>
      <c r="BB3" s="6" t="s">
        <v>2</v>
      </c>
      <c r="BC3" s="6" t="s">
        <v>3</v>
      </c>
      <c r="BD3" s="7" t="s">
        <v>2</v>
      </c>
      <c r="BE3" s="7" t="s">
        <v>3</v>
      </c>
      <c r="BF3" s="8" t="s">
        <v>2</v>
      </c>
      <c r="BG3" s="8" t="s">
        <v>3</v>
      </c>
      <c r="BH3" s="9" t="s">
        <v>2</v>
      </c>
      <c r="BI3" s="9" t="s">
        <v>3</v>
      </c>
      <c r="BJ3" s="11" t="s">
        <v>2</v>
      </c>
      <c r="BK3" s="11" t="s">
        <v>3</v>
      </c>
      <c r="BL3" s="5" t="s">
        <v>2</v>
      </c>
      <c r="BM3" s="5" t="s">
        <v>3</v>
      </c>
      <c r="BN3" s="6" t="s">
        <v>2</v>
      </c>
      <c r="BO3" s="6" t="s">
        <v>3</v>
      </c>
      <c r="BP3" s="7" t="s">
        <v>2</v>
      </c>
      <c r="BQ3" s="13" t="s">
        <v>3</v>
      </c>
      <c r="BR3" s="4" t="s">
        <v>2</v>
      </c>
      <c r="BS3" s="4" t="s">
        <v>3</v>
      </c>
      <c r="BT3" s="5" t="s">
        <v>2</v>
      </c>
      <c r="BU3" s="5" t="s">
        <v>3</v>
      </c>
      <c r="BV3" s="6" t="s">
        <v>2</v>
      </c>
      <c r="BW3" s="6" t="s">
        <v>3</v>
      </c>
      <c r="BX3" s="7" t="s">
        <v>2</v>
      </c>
      <c r="BY3" s="7" t="s">
        <v>3</v>
      </c>
      <c r="BZ3" s="8" t="s">
        <v>2</v>
      </c>
      <c r="CA3" s="8" t="s">
        <v>3</v>
      </c>
      <c r="CB3" s="9" t="s">
        <v>2</v>
      </c>
      <c r="CC3" s="9" t="s">
        <v>3</v>
      </c>
      <c r="CD3" s="10" t="s">
        <v>2</v>
      </c>
      <c r="CE3" s="10" t="s">
        <v>3</v>
      </c>
    </row>
    <row r="4" spans="1:85" ht="16.5" customHeight="1" thickBot="1" x14ac:dyDescent="0.4">
      <c r="A4" s="101" t="s">
        <v>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3"/>
    </row>
    <row r="5" spans="1:85" ht="52.5" customHeight="1" outlineLevel="1" thickBot="1" x14ac:dyDescent="0.4">
      <c r="A5" s="14" t="s">
        <v>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</row>
    <row r="6" spans="1:85" outlineLevel="1" x14ac:dyDescent="0.35">
      <c r="A6" s="48" t="s">
        <v>26</v>
      </c>
      <c r="B6" s="37">
        <v>1</v>
      </c>
      <c r="C6" s="37">
        <v>2</v>
      </c>
      <c r="D6" s="38">
        <v>2</v>
      </c>
      <c r="E6" s="38">
        <v>3</v>
      </c>
      <c r="F6" s="39">
        <v>2</v>
      </c>
      <c r="G6" s="39">
        <v>3</v>
      </c>
      <c r="H6" s="40">
        <v>1</v>
      </c>
      <c r="I6" s="40">
        <v>2</v>
      </c>
      <c r="J6" s="41">
        <v>1</v>
      </c>
      <c r="K6" s="41">
        <v>2</v>
      </c>
      <c r="L6" s="42">
        <v>2</v>
      </c>
      <c r="M6" s="42">
        <v>3</v>
      </c>
      <c r="N6" s="43">
        <v>2</v>
      </c>
      <c r="O6" s="43">
        <v>3</v>
      </c>
      <c r="P6" s="44">
        <v>1</v>
      </c>
      <c r="Q6" s="44">
        <v>3</v>
      </c>
      <c r="R6" s="38">
        <v>1</v>
      </c>
      <c r="S6" s="38">
        <v>3</v>
      </c>
      <c r="T6" s="39">
        <v>1</v>
      </c>
      <c r="U6" s="39">
        <v>3</v>
      </c>
      <c r="V6" s="40">
        <v>1</v>
      </c>
      <c r="W6" s="40">
        <v>2</v>
      </c>
      <c r="X6" s="41">
        <v>2</v>
      </c>
      <c r="Y6" s="41">
        <v>3</v>
      </c>
      <c r="Z6" s="42">
        <v>1</v>
      </c>
      <c r="AA6" s="42">
        <v>2</v>
      </c>
      <c r="AB6" s="44">
        <v>1</v>
      </c>
      <c r="AC6" s="44">
        <v>3</v>
      </c>
      <c r="AD6" s="38">
        <v>2</v>
      </c>
      <c r="AE6" s="38">
        <v>3</v>
      </c>
      <c r="AF6" s="39"/>
      <c r="AG6" s="39"/>
      <c r="AH6" s="40"/>
      <c r="AI6" s="40"/>
      <c r="AJ6" s="30"/>
      <c r="AK6" s="30"/>
      <c r="AL6" s="31"/>
      <c r="AM6" s="31"/>
      <c r="AN6" s="32"/>
      <c r="AO6" s="32"/>
      <c r="AP6" s="33"/>
      <c r="AQ6" s="33"/>
      <c r="AR6" s="34"/>
      <c r="AS6" s="34"/>
      <c r="AT6" s="35"/>
      <c r="AU6" s="35"/>
      <c r="AV6" s="30"/>
      <c r="AW6" s="30"/>
      <c r="AX6" s="31"/>
      <c r="AY6" s="31"/>
      <c r="AZ6" s="32"/>
      <c r="BA6" s="32"/>
      <c r="BB6" s="33"/>
      <c r="BC6" s="33"/>
      <c r="BD6" s="34"/>
      <c r="BE6" s="34"/>
      <c r="BF6" s="35"/>
      <c r="BG6" s="35"/>
      <c r="BH6" s="30"/>
      <c r="BI6" s="30"/>
      <c r="BJ6" s="31"/>
      <c r="BK6" s="31"/>
      <c r="BL6" s="32"/>
      <c r="BM6" s="32"/>
      <c r="BN6" s="33"/>
      <c r="BO6" s="33"/>
      <c r="BP6" s="34"/>
      <c r="BQ6" s="34"/>
      <c r="BR6" s="35"/>
      <c r="BS6" s="35"/>
      <c r="BT6" s="30"/>
      <c r="BU6" s="30"/>
      <c r="BV6" s="31"/>
      <c r="BW6" s="31"/>
      <c r="BX6" s="32"/>
      <c r="BY6" s="32"/>
      <c r="BZ6" s="33"/>
      <c r="CA6" s="33"/>
      <c r="CB6" s="34"/>
      <c r="CC6" s="34"/>
      <c r="CD6" s="35"/>
      <c r="CE6" s="35"/>
      <c r="CF6" s="47">
        <f t="shared" ref="CF6:CF15" si="0">AVERAGE(B6,D6,F6,H6,J6,L6,N6,P6,R6,T6,V6,X6,Z6,AB6,AD6,AF6,AH6,AJ6,AL6,AN6,AP6,AR6,AT6,AV6,AX6,AZ6,BB6,BD6,BF6,BH6,BJ6,BL6,BN6,BP6,BR6,BT6,BV6,BX6,BZ6,CB6,CD6)</f>
        <v>1.4</v>
      </c>
      <c r="CG6" s="47">
        <f t="shared" ref="CG6:CG20" si="1">AVERAGE(C6,E6,G6,I6,K6,M6,O6,Q6,S6,U6,W6,Y6,AA6,AC6,AE6,AG6,AI6,AK6,AM6,AO6,AQ6,AS6,AU6,AW6,AY6,BA6,BC6,BE6,BG6,BI6,BK6,BM6,BO6,BQ6,BS6,BU6,BW6,BY6,CA6,CC6,CE6)</f>
        <v>2.6666666666666665</v>
      </c>
    </row>
    <row r="7" spans="1:85" ht="53.25" customHeight="1" outlineLevel="1" x14ac:dyDescent="0.35">
      <c r="A7" s="48" t="s">
        <v>27</v>
      </c>
      <c r="B7" s="37">
        <v>1</v>
      </c>
      <c r="C7" s="37">
        <v>2</v>
      </c>
      <c r="D7" s="38">
        <v>2</v>
      </c>
      <c r="E7" s="38">
        <v>3</v>
      </c>
      <c r="F7" s="39">
        <v>2</v>
      </c>
      <c r="G7" s="39">
        <v>3</v>
      </c>
      <c r="H7" s="40">
        <v>1</v>
      </c>
      <c r="I7" s="40">
        <v>3</v>
      </c>
      <c r="J7" s="41">
        <v>1</v>
      </c>
      <c r="K7" s="41">
        <v>3</v>
      </c>
      <c r="L7" s="42">
        <v>2</v>
      </c>
      <c r="M7" s="42">
        <v>3</v>
      </c>
      <c r="N7" s="43">
        <v>2</v>
      </c>
      <c r="O7" s="43">
        <v>3</v>
      </c>
      <c r="P7" s="44">
        <v>1</v>
      </c>
      <c r="Q7" s="44">
        <v>3</v>
      </c>
      <c r="R7" s="38">
        <v>1</v>
      </c>
      <c r="S7" s="38">
        <v>2</v>
      </c>
      <c r="T7" s="39">
        <v>1</v>
      </c>
      <c r="U7" s="39">
        <v>3</v>
      </c>
      <c r="V7" s="40">
        <v>1</v>
      </c>
      <c r="W7" s="40">
        <v>2</v>
      </c>
      <c r="X7" s="41">
        <v>2</v>
      </c>
      <c r="Y7" s="41">
        <v>3</v>
      </c>
      <c r="Z7" s="42">
        <v>1</v>
      </c>
      <c r="AA7" s="42">
        <v>2</v>
      </c>
      <c r="AB7" s="44">
        <v>2</v>
      </c>
      <c r="AC7" s="44">
        <v>3</v>
      </c>
      <c r="AD7" s="38">
        <v>2</v>
      </c>
      <c r="AE7" s="38">
        <v>3</v>
      </c>
      <c r="AF7" s="39"/>
      <c r="AG7" s="39"/>
      <c r="AH7" s="40"/>
      <c r="AI7" s="40"/>
      <c r="AJ7" s="30"/>
      <c r="AK7" s="30"/>
      <c r="AL7" s="31"/>
      <c r="AM7" s="31"/>
      <c r="AN7" s="32"/>
      <c r="AO7" s="32"/>
      <c r="AP7" s="33"/>
      <c r="AQ7" s="33"/>
      <c r="AR7" s="34"/>
      <c r="AS7" s="34"/>
      <c r="AT7" s="35"/>
      <c r="AU7" s="35"/>
      <c r="AV7" s="30"/>
      <c r="AW7" s="30"/>
      <c r="AX7" s="31"/>
      <c r="AY7" s="31"/>
      <c r="AZ7" s="32"/>
      <c r="BA7" s="32"/>
      <c r="BB7" s="33"/>
      <c r="BC7" s="33"/>
      <c r="BD7" s="34"/>
      <c r="BE7" s="34"/>
      <c r="BF7" s="35"/>
      <c r="BG7" s="35"/>
      <c r="BH7" s="30"/>
      <c r="BI7" s="30"/>
      <c r="BJ7" s="31"/>
      <c r="BK7" s="31"/>
      <c r="BL7" s="32"/>
      <c r="BM7" s="32"/>
      <c r="BN7" s="33"/>
      <c r="BO7" s="33"/>
      <c r="BP7" s="34"/>
      <c r="BQ7" s="34"/>
      <c r="BR7" s="35"/>
      <c r="BS7" s="35"/>
      <c r="BT7" s="30"/>
      <c r="BU7" s="30"/>
      <c r="BV7" s="31"/>
      <c r="BW7" s="31"/>
      <c r="BX7" s="32"/>
      <c r="BY7" s="32"/>
      <c r="BZ7" s="33"/>
      <c r="CA7" s="33"/>
      <c r="CB7" s="34"/>
      <c r="CC7" s="34"/>
      <c r="CD7" s="35"/>
      <c r="CE7" s="35"/>
      <c r="CF7" s="47">
        <f t="shared" si="0"/>
        <v>1.4666666666666666</v>
      </c>
      <c r="CG7" s="47">
        <f t="shared" si="1"/>
        <v>2.7333333333333334</v>
      </c>
    </row>
    <row r="8" spans="1:85" outlineLevel="1" x14ac:dyDescent="0.35">
      <c r="A8" s="48" t="s">
        <v>28</v>
      </c>
      <c r="B8" s="37">
        <v>1</v>
      </c>
      <c r="C8" s="37">
        <v>3</v>
      </c>
      <c r="D8" s="38">
        <v>2</v>
      </c>
      <c r="E8" s="38">
        <v>3</v>
      </c>
      <c r="F8" s="39">
        <v>2</v>
      </c>
      <c r="G8" s="39">
        <v>3</v>
      </c>
      <c r="H8" s="40">
        <v>2</v>
      </c>
      <c r="I8" s="40">
        <v>3</v>
      </c>
      <c r="J8" s="41">
        <v>2</v>
      </c>
      <c r="K8" s="41">
        <v>3</v>
      </c>
      <c r="L8" s="42">
        <v>2</v>
      </c>
      <c r="M8" s="42">
        <v>3</v>
      </c>
      <c r="N8" s="43">
        <v>2</v>
      </c>
      <c r="O8" s="43">
        <v>3</v>
      </c>
      <c r="P8" s="44">
        <v>1</v>
      </c>
      <c r="Q8" s="44">
        <v>3</v>
      </c>
      <c r="R8" s="38">
        <v>1</v>
      </c>
      <c r="S8" s="38">
        <v>3</v>
      </c>
      <c r="T8" s="39">
        <v>1</v>
      </c>
      <c r="U8" s="39">
        <v>3</v>
      </c>
      <c r="V8" s="40">
        <v>1</v>
      </c>
      <c r="W8" s="40">
        <v>2</v>
      </c>
      <c r="X8" s="41">
        <v>2</v>
      </c>
      <c r="Y8" s="41">
        <v>3</v>
      </c>
      <c r="Z8" s="42">
        <v>1</v>
      </c>
      <c r="AA8" s="42">
        <v>2</v>
      </c>
      <c r="AB8" s="44">
        <v>2</v>
      </c>
      <c r="AC8" s="44">
        <v>3</v>
      </c>
      <c r="AD8" s="38">
        <v>2</v>
      </c>
      <c r="AE8" s="38">
        <v>3</v>
      </c>
      <c r="AF8" s="39"/>
      <c r="AG8" s="39"/>
      <c r="AH8" s="40"/>
      <c r="AI8" s="40"/>
      <c r="AJ8" s="30"/>
      <c r="AK8" s="30"/>
      <c r="AL8" s="31"/>
      <c r="AM8" s="31"/>
      <c r="AN8" s="32"/>
      <c r="AO8" s="32"/>
      <c r="AP8" s="33"/>
      <c r="AQ8" s="33"/>
      <c r="AR8" s="34"/>
      <c r="AS8" s="34"/>
      <c r="AT8" s="35"/>
      <c r="AU8" s="35"/>
      <c r="AV8" s="30"/>
      <c r="AW8" s="30"/>
      <c r="AX8" s="31"/>
      <c r="AY8" s="31"/>
      <c r="AZ8" s="32"/>
      <c r="BA8" s="32"/>
      <c r="BB8" s="33"/>
      <c r="BC8" s="33"/>
      <c r="BD8" s="34"/>
      <c r="BE8" s="34"/>
      <c r="BF8" s="35"/>
      <c r="BG8" s="35"/>
      <c r="BH8" s="30"/>
      <c r="BI8" s="30"/>
      <c r="BJ8" s="31"/>
      <c r="BK8" s="31"/>
      <c r="BL8" s="32"/>
      <c r="BM8" s="32"/>
      <c r="BN8" s="33"/>
      <c r="BO8" s="33"/>
      <c r="BP8" s="34"/>
      <c r="BQ8" s="34"/>
      <c r="BR8" s="35"/>
      <c r="BS8" s="35"/>
      <c r="BT8" s="30"/>
      <c r="BU8" s="30"/>
      <c r="BV8" s="31"/>
      <c r="BW8" s="31"/>
      <c r="BX8" s="32"/>
      <c r="BY8" s="32"/>
      <c r="BZ8" s="33"/>
      <c r="CA8" s="33"/>
      <c r="CB8" s="34"/>
      <c r="CC8" s="34"/>
      <c r="CD8" s="35"/>
      <c r="CE8" s="35"/>
      <c r="CF8" s="47">
        <f t="shared" si="0"/>
        <v>1.6</v>
      </c>
      <c r="CG8" s="47">
        <f t="shared" si="1"/>
        <v>2.8666666666666667</v>
      </c>
    </row>
    <row r="9" spans="1:85" outlineLevel="1" x14ac:dyDescent="0.35">
      <c r="A9" s="48" t="s">
        <v>29</v>
      </c>
      <c r="B9" s="37">
        <v>1</v>
      </c>
      <c r="C9" s="37">
        <v>2</v>
      </c>
      <c r="D9" s="38">
        <v>2</v>
      </c>
      <c r="E9" s="38">
        <v>3</v>
      </c>
      <c r="F9" s="39">
        <v>2</v>
      </c>
      <c r="G9" s="39">
        <v>3</v>
      </c>
      <c r="H9" s="40">
        <v>2</v>
      </c>
      <c r="I9" s="40">
        <v>3</v>
      </c>
      <c r="J9" s="41">
        <v>2</v>
      </c>
      <c r="K9" s="41">
        <v>3</v>
      </c>
      <c r="L9" s="42">
        <v>2</v>
      </c>
      <c r="M9" s="42">
        <v>3</v>
      </c>
      <c r="N9" s="43">
        <v>2</v>
      </c>
      <c r="O9" s="43">
        <v>3</v>
      </c>
      <c r="P9" s="44">
        <v>2</v>
      </c>
      <c r="Q9" s="44">
        <v>3</v>
      </c>
      <c r="R9" s="38">
        <v>2</v>
      </c>
      <c r="S9" s="38">
        <v>3</v>
      </c>
      <c r="T9" s="39">
        <v>2</v>
      </c>
      <c r="U9" s="39">
        <v>3</v>
      </c>
      <c r="V9" s="40">
        <v>1</v>
      </c>
      <c r="W9" s="40">
        <v>2</v>
      </c>
      <c r="X9" s="41">
        <v>2</v>
      </c>
      <c r="Y9" s="41">
        <v>3</v>
      </c>
      <c r="Z9" s="42">
        <v>1</v>
      </c>
      <c r="AA9" s="42">
        <v>2</v>
      </c>
      <c r="AB9" s="44">
        <v>2</v>
      </c>
      <c r="AC9" s="44">
        <v>3</v>
      </c>
      <c r="AD9" s="38">
        <v>2</v>
      </c>
      <c r="AE9" s="38">
        <v>3</v>
      </c>
      <c r="AF9" s="39"/>
      <c r="AG9" s="39"/>
      <c r="AH9" s="40"/>
      <c r="AI9" s="40"/>
      <c r="AJ9" s="30"/>
      <c r="AK9" s="30"/>
      <c r="AL9" s="31"/>
      <c r="AM9" s="31"/>
      <c r="AN9" s="32"/>
      <c r="AO9" s="32"/>
      <c r="AP9" s="33"/>
      <c r="AQ9" s="33"/>
      <c r="AR9" s="34"/>
      <c r="AS9" s="34"/>
      <c r="AT9" s="35"/>
      <c r="AU9" s="35"/>
      <c r="AV9" s="30"/>
      <c r="AW9" s="30"/>
      <c r="AX9" s="31"/>
      <c r="AY9" s="31"/>
      <c r="AZ9" s="32"/>
      <c r="BA9" s="32"/>
      <c r="BB9" s="33"/>
      <c r="BC9" s="33"/>
      <c r="BD9" s="34"/>
      <c r="BE9" s="34"/>
      <c r="BF9" s="35"/>
      <c r="BG9" s="35"/>
      <c r="BH9" s="30"/>
      <c r="BI9" s="30"/>
      <c r="BJ9" s="31"/>
      <c r="BK9" s="31"/>
      <c r="BL9" s="32"/>
      <c r="BM9" s="32"/>
      <c r="BN9" s="33"/>
      <c r="BO9" s="33"/>
      <c r="BP9" s="34"/>
      <c r="BQ9" s="34"/>
      <c r="BR9" s="35"/>
      <c r="BS9" s="35"/>
      <c r="BT9" s="30"/>
      <c r="BU9" s="30"/>
      <c r="BV9" s="31"/>
      <c r="BW9" s="31"/>
      <c r="BX9" s="32"/>
      <c r="BY9" s="32"/>
      <c r="BZ9" s="33"/>
      <c r="CA9" s="33"/>
      <c r="CB9" s="34"/>
      <c r="CC9" s="34"/>
      <c r="CD9" s="35"/>
      <c r="CE9" s="35"/>
      <c r="CF9" s="47">
        <f t="shared" si="0"/>
        <v>1.8</v>
      </c>
      <c r="CG9" s="47">
        <f t="shared" si="1"/>
        <v>2.8</v>
      </c>
    </row>
    <row r="10" spans="1:85" ht="26.5" outlineLevel="1" x14ac:dyDescent="0.35">
      <c r="A10" s="48" t="s">
        <v>30</v>
      </c>
      <c r="B10" s="37">
        <v>1</v>
      </c>
      <c r="C10" s="37">
        <v>2</v>
      </c>
      <c r="D10" s="38">
        <v>2</v>
      </c>
      <c r="E10" s="38">
        <v>3</v>
      </c>
      <c r="F10" s="39">
        <v>2</v>
      </c>
      <c r="G10" s="39">
        <v>3</v>
      </c>
      <c r="H10" s="40">
        <v>1</v>
      </c>
      <c r="I10" s="40">
        <v>2</v>
      </c>
      <c r="J10" s="41">
        <v>1</v>
      </c>
      <c r="K10" s="41">
        <v>2</v>
      </c>
      <c r="L10" s="42">
        <v>2</v>
      </c>
      <c r="M10" s="42">
        <v>2</v>
      </c>
      <c r="N10" s="43">
        <v>2</v>
      </c>
      <c r="O10" s="43">
        <v>2</v>
      </c>
      <c r="P10" s="44">
        <v>2</v>
      </c>
      <c r="Q10" s="44">
        <v>2</v>
      </c>
      <c r="R10" s="38">
        <v>2</v>
      </c>
      <c r="S10" s="38">
        <v>2</v>
      </c>
      <c r="T10" s="39">
        <v>1</v>
      </c>
      <c r="U10" s="39">
        <v>2</v>
      </c>
      <c r="V10" s="40">
        <v>1</v>
      </c>
      <c r="W10" s="40">
        <v>2</v>
      </c>
      <c r="X10" s="41">
        <v>2</v>
      </c>
      <c r="Y10" s="41">
        <v>2</v>
      </c>
      <c r="Z10" s="42">
        <v>1</v>
      </c>
      <c r="AA10" s="42">
        <v>2</v>
      </c>
      <c r="AB10" s="44">
        <v>2</v>
      </c>
      <c r="AC10" s="44">
        <v>2</v>
      </c>
      <c r="AD10" s="38">
        <v>2</v>
      </c>
      <c r="AE10" s="38">
        <v>2</v>
      </c>
      <c r="AF10" s="39"/>
      <c r="AG10" s="39"/>
      <c r="AH10" s="40"/>
      <c r="AI10" s="40"/>
      <c r="AJ10" s="30"/>
      <c r="AK10" s="30"/>
      <c r="AL10" s="31"/>
      <c r="AM10" s="31"/>
      <c r="AN10" s="32"/>
      <c r="AO10" s="32"/>
      <c r="AP10" s="33"/>
      <c r="AQ10" s="33"/>
      <c r="AR10" s="34"/>
      <c r="AS10" s="34"/>
      <c r="AT10" s="35"/>
      <c r="AU10" s="35"/>
      <c r="AV10" s="30"/>
      <c r="AW10" s="30"/>
      <c r="AX10" s="31"/>
      <c r="AY10" s="31"/>
      <c r="AZ10" s="32"/>
      <c r="BA10" s="32"/>
      <c r="BB10" s="33"/>
      <c r="BC10" s="33"/>
      <c r="BD10" s="34"/>
      <c r="BE10" s="34"/>
      <c r="BF10" s="35"/>
      <c r="BG10" s="35"/>
      <c r="BH10" s="30"/>
      <c r="BI10" s="30"/>
      <c r="BJ10" s="31"/>
      <c r="BK10" s="31"/>
      <c r="BL10" s="32"/>
      <c r="BM10" s="32"/>
      <c r="BN10" s="33"/>
      <c r="BO10" s="33"/>
      <c r="BP10" s="34"/>
      <c r="BQ10" s="34"/>
      <c r="BR10" s="35"/>
      <c r="BS10" s="35"/>
      <c r="BT10" s="30"/>
      <c r="BU10" s="30"/>
      <c r="BV10" s="31"/>
      <c r="BW10" s="31"/>
      <c r="BX10" s="32"/>
      <c r="BY10" s="32"/>
      <c r="BZ10" s="33"/>
      <c r="CA10" s="33"/>
      <c r="CB10" s="34"/>
      <c r="CC10" s="34"/>
      <c r="CD10" s="35"/>
      <c r="CE10" s="35"/>
      <c r="CF10" s="47">
        <f t="shared" si="0"/>
        <v>1.6</v>
      </c>
      <c r="CG10" s="47">
        <f t="shared" si="1"/>
        <v>2.1333333333333333</v>
      </c>
    </row>
    <row r="11" spans="1:85" outlineLevel="1" x14ac:dyDescent="0.35">
      <c r="A11" s="48" t="s">
        <v>31</v>
      </c>
      <c r="B11" s="37">
        <v>1</v>
      </c>
      <c r="C11" s="37">
        <v>2</v>
      </c>
      <c r="D11" s="38">
        <v>2</v>
      </c>
      <c r="E11" s="38">
        <v>3</v>
      </c>
      <c r="F11" s="39">
        <v>2</v>
      </c>
      <c r="G11" s="39">
        <v>3</v>
      </c>
      <c r="H11" s="40">
        <v>2</v>
      </c>
      <c r="I11" s="40">
        <v>3</v>
      </c>
      <c r="J11" s="41">
        <v>2</v>
      </c>
      <c r="K11" s="41">
        <v>3</v>
      </c>
      <c r="L11" s="42">
        <v>2</v>
      </c>
      <c r="M11" s="42">
        <v>3</v>
      </c>
      <c r="N11" s="43">
        <v>2</v>
      </c>
      <c r="O11" s="43">
        <v>3</v>
      </c>
      <c r="P11" s="44">
        <v>1</v>
      </c>
      <c r="Q11" s="44">
        <v>3</v>
      </c>
      <c r="R11" s="38">
        <v>2</v>
      </c>
      <c r="S11" s="38">
        <v>3</v>
      </c>
      <c r="T11" s="39">
        <v>1</v>
      </c>
      <c r="U11" s="39">
        <v>2</v>
      </c>
      <c r="V11" s="40">
        <v>1</v>
      </c>
      <c r="W11" s="40">
        <v>2</v>
      </c>
      <c r="X11" s="41">
        <v>2</v>
      </c>
      <c r="Y11" s="41">
        <v>3</v>
      </c>
      <c r="Z11" s="42">
        <v>1</v>
      </c>
      <c r="AA11" s="42">
        <v>2</v>
      </c>
      <c r="AB11" s="44">
        <v>2</v>
      </c>
      <c r="AC11" s="44">
        <v>3</v>
      </c>
      <c r="AD11" s="38">
        <v>2</v>
      </c>
      <c r="AE11" s="38">
        <v>3</v>
      </c>
      <c r="AF11" s="39"/>
      <c r="AG11" s="39"/>
      <c r="AH11" s="40"/>
      <c r="AI11" s="40"/>
      <c r="AJ11" s="30"/>
      <c r="AK11" s="30"/>
      <c r="AL11" s="31"/>
      <c r="AM11" s="31"/>
      <c r="AN11" s="32"/>
      <c r="AO11" s="32"/>
      <c r="AP11" s="33"/>
      <c r="AQ11" s="33"/>
      <c r="AR11" s="34"/>
      <c r="AS11" s="34"/>
      <c r="AT11" s="35"/>
      <c r="AU11" s="35"/>
      <c r="AV11" s="30"/>
      <c r="AW11" s="30"/>
      <c r="AX11" s="31"/>
      <c r="AY11" s="31"/>
      <c r="AZ11" s="32"/>
      <c r="BA11" s="32"/>
      <c r="BB11" s="33"/>
      <c r="BC11" s="33"/>
      <c r="BD11" s="34"/>
      <c r="BE11" s="34"/>
      <c r="BF11" s="35"/>
      <c r="BG11" s="35"/>
      <c r="BH11" s="30"/>
      <c r="BI11" s="30"/>
      <c r="BJ11" s="31"/>
      <c r="BK11" s="31"/>
      <c r="BL11" s="32"/>
      <c r="BM11" s="32"/>
      <c r="BN11" s="33"/>
      <c r="BO11" s="33"/>
      <c r="BP11" s="34"/>
      <c r="BQ11" s="34"/>
      <c r="BR11" s="35"/>
      <c r="BS11" s="35"/>
      <c r="BT11" s="30"/>
      <c r="BU11" s="30"/>
      <c r="BV11" s="31"/>
      <c r="BW11" s="31"/>
      <c r="BX11" s="32"/>
      <c r="BY11" s="32"/>
      <c r="BZ11" s="33"/>
      <c r="CA11" s="33"/>
      <c r="CB11" s="34"/>
      <c r="CC11" s="34"/>
      <c r="CD11" s="35"/>
      <c r="CE11" s="35"/>
      <c r="CF11" s="47">
        <f t="shared" si="0"/>
        <v>1.6666666666666667</v>
      </c>
      <c r="CG11" s="47">
        <f t="shared" si="1"/>
        <v>2.7333333333333334</v>
      </c>
    </row>
    <row r="12" spans="1:85" outlineLevel="1" x14ac:dyDescent="0.35">
      <c r="A12" s="48" t="s">
        <v>40</v>
      </c>
      <c r="B12" s="37">
        <v>1</v>
      </c>
      <c r="C12" s="37">
        <v>2</v>
      </c>
      <c r="D12" s="38">
        <v>2</v>
      </c>
      <c r="E12" s="38">
        <v>3</v>
      </c>
      <c r="F12" s="39">
        <v>2</v>
      </c>
      <c r="G12" s="39">
        <v>3</v>
      </c>
      <c r="H12" s="40">
        <v>2</v>
      </c>
      <c r="I12" s="40">
        <v>3</v>
      </c>
      <c r="J12" s="41">
        <v>2</v>
      </c>
      <c r="K12" s="41">
        <v>2</v>
      </c>
      <c r="L12" s="42">
        <v>2</v>
      </c>
      <c r="M12" s="42">
        <v>3</v>
      </c>
      <c r="N12" s="43">
        <v>2</v>
      </c>
      <c r="O12" s="43">
        <v>3</v>
      </c>
      <c r="P12" s="44">
        <v>2</v>
      </c>
      <c r="Q12" s="44">
        <v>3</v>
      </c>
      <c r="R12" s="38">
        <v>2</v>
      </c>
      <c r="S12" s="38">
        <v>3</v>
      </c>
      <c r="T12" s="39">
        <v>2</v>
      </c>
      <c r="U12" s="39">
        <v>3</v>
      </c>
      <c r="V12" s="40">
        <v>1</v>
      </c>
      <c r="W12" s="40">
        <v>3</v>
      </c>
      <c r="X12" s="41">
        <v>2</v>
      </c>
      <c r="Y12" s="41">
        <v>3</v>
      </c>
      <c r="Z12" s="42">
        <v>1</v>
      </c>
      <c r="AA12" s="42">
        <v>2</v>
      </c>
      <c r="AB12" s="44">
        <v>2</v>
      </c>
      <c r="AC12" s="44">
        <v>3</v>
      </c>
      <c r="AD12" s="38">
        <v>2</v>
      </c>
      <c r="AE12" s="38">
        <v>3</v>
      </c>
      <c r="AF12" s="39"/>
      <c r="AG12" s="39"/>
      <c r="AH12" s="40"/>
      <c r="AI12" s="40"/>
      <c r="AJ12" s="30"/>
      <c r="AK12" s="30"/>
      <c r="AL12" s="31"/>
      <c r="AM12" s="31"/>
      <c r="AN12" s="32"/>
      <c r="AO12" s="32"/>
      <c r="AP12" s="33"/>
      <c r="AQ12" s="33"/>
      <c r="AR12" s="34"/>
      <c r="AS12" s="34"/>
      <c r="AT12" s="35"/>
      <c r="AU12" s="35"/>
      <c r="AV12" s="30"/>
      <c r="AW12" s="30"/>
      <c r="AX12" s="31"/>
      <c r="AY12" s="31"/>
      <c r="AZ12" s="32"/>
      <c r="BA12" s="32"/>
      <c r="BB12" s="33"/>
      <c r="BC12" s="33"/>
      <c r="BD12" s="34"/>
      <c r="BE12" s="34"/>
      <c r="BF12" s="35"/>
      <c r="BG12" s="35"/>
      <c r="BH12" s="30"/>
      <c r="BI12" s="30"/>
      <c r="BJ12" s="31"/>
      <c r="BK12" s="31"/>
      <c r="BL12" s="32"/>
      <c r="BM12" s="32"/>
      <c r="BN12" s="33"/>
      <c r="BO12" s="33"/>
      <c r="BP12" s="34"/>
      <c r="BQ12" s="34"/>
      <c r="BR12" s="35"/>
      <c r="BS12" s="35"/>
      <c r="BT12" s="30"/>
      <c r="BU12" s="30"/>
      <c r="BV12" s="31"/>
      <c r="BW12" s="31"/>
      <c r="BX12" s="32"/>
      <c r="BY12" s="32"/>
      <c r="BZ12" s="33"/>
      <c r="CA12" s="33"/>
      <c r="CB12" s="34"/>
      <c r="CC12" s="34"/>
      <c r="CD12" s="35"/>
      <c r="CE12" s="35"/>
      <c r="CF12" s="47">
        <f t="shared" si="0"/>
        <v>1.8</v>
      </c>
      <c r="CG12" s="47">
        <f t="shared" si="1"/>
        <v>2.8</v>
      </c>
    </row>
    <row r="13" spans="1:85" outlineLevel="1" x14ac:dyDescent="0.35">
      <c r="A13" s="48" t="s">
        <v>34</v>
      </c>
      <c r="B13" s="37">
        <v>1</v>
      </c>
      <c r="C13" s="37">
        <v>2</v>
      </c>
      <c r="D13" s="38">
        <v>1</v>
      </c>
      <c r="E13" s="38">
        <v>2</v>
      </c>
      <c r="F13" s="39">
        <v>1</v>
      </c>
      <c r="G13" s="39">
        <v>2</v>
      </c>
      <c r="H13" s="40">
        <v>2</v>
      </c>
      <c r="I13" s="40">
        <v>3</v>
      </c>
      <c r="J13" s="41">
        <v>1</v>
      </c>
      <c r="K13" s="41">
        <v>3</v>
      </c>
      <c r="L13" s="42">
        <v>1</v>
      </c>
      <c r="M13" s="42">
        <v>2</v>
      </c>
      <c r="N13" s="43">
        <v>1</v>
      </c>
      <c r="O13" s="43">
        <v>2</v>
      </c>
      <c r="P13" s="44">
        <v>1</v>
      </c>
      <c r="Q13" s="44">
        <v>2</v>
      </c>
      <c r="R13" s="38">
        <v>1</v>
      </c>
      <c r="S13" s="38">
        <v>2</v>
      </c>
      <c r="T13" s="39">
        <v>1</v>
      </c>
      <c r="U13" s="39">
        <v>2</v>
      </c>
      <c r="V13" s="40">
        <v>1</v>
      </c>
      <c r="W13" s="40">
        <v>2</v>
      </c>
      <c r="X13" s="41">
        <v>1</v>
      </c>
      <c r="Y13" s="41">
        <v>2</v>
      </c>
      <c r="Z13" s="42">
        <v>1</v>
      </c>
      <c r="AA13" s="42">
        <v>2</v>
      </c>
      <c r="AB13" s="44">
        <v>2</v>
      </c>
      <c r="AC13" s="44">
        <v>3</v>
      </c>
      <c r="AD13" s="38">
        <v>2</v>
      </c>
      <c r="AE13" s="38">
        <v>2</v>
      </c>
      <c r="AF13" s="39"/>
      <c r="AG13" s="39"/>
      <c r="AH13" s="40"/>
      <c r="AI13" s="40"/>
      <c r="AJ13" s="30"/>
      <c r="AK13" s="30"/>
      <c r="AL13" s="31"/>
      <c r="AM13" s="31"/>
      <c r="AN13" s="32"/>
      <c r="AO13" s="32"/>
      <c r="AP13" s="33"/>
      <c r="AQ13" s="33"/>
      <c r="AR13" s="34"/>
      <c r="AS13" s="34"/>
      <c r="AT13" s="35"/>
      <c r="AU13" s="35"/>
      <c r="AV13" s="30"/>
      <c r="AW13" s="30"/>
      <c r="AX13" s="31"/>
      <c r="AY13" s="31"/>
      <c r="AZ13" s="32"/>
      <c r="BA13" s="32"/>
      <c r="BB13" s="33"/>
      <c r="BC13" s="33"/>
      <c r="BD13" s="34"/>
      <c r="BE13" s="34"/>
      <c r="BF13" s="35"/>
      <c r="BG13" s="35"/>
      <c r="BH13" s="30"/>
      <c r="BI13" s="30"/>
      <c r="BJ13" s="31"/>
      <c r="BK13" s="31"/>
      <c r="BL13" s="32"/>
      <c r="BM13" s="32"/>
      <c r="BN13" s="33"/>
      <c r="BO13" s="33"/>
      <c r="BP13" s="34"/>
      <c r="BQ13" s="34"/>
      <c r="BR13" s="35"/>
      <c r="BS13" s="35"/>
      <c r="BT13" s="30"/>
      <c r="BU13" s="30"/>
      <c r="BV13" s="31"/>
      <c r="BW13" s="31"/>
      <c r="BX13" s="32"/>
      <c r="BY13" s="32"/>
      <c r="BZ13" s="33"/>
      <c r="CA13" s="33"/>
      <c r="CB13" s="34"/>
      <c r="CC13" s="34"/>
      <c r="CD13" s="35"/>
      <c r="CE13" s="35"/>
      <c r="CF13" s="47">
        <f t="shared" si="0"/>
        <v>1.2</v>
      </c>
      <c r="CG13" s="47">
        <f t="shared" si="1"/>
        <v>2.2000000000000002</v>
      </c>
    </row>
    <row r="14" spans="1:85" outlineLevel="1" x14ac:dyDescent="0.35">
      <c r="A14" s="48" t="s">
        <v>32</v>
      </c>
      <c r="B14" s="37">
        <v>1</v>
      </c>
      <c r="C14" s="37">
        <v>2</v>
      </c>
      <c r="D14" s="38">
        <v>2</v>
      </c>
      <c r="E14" s="38">
        <v>3</v>
      </c>
      <c r="F14" s="39">
        <v>2</v>
      </c>
      <c r="G14" s="39">
        <v>3</v>
      </c>
      <c r="H14" s="40">
        <v>2</v>
      </c>
      <c r="I14" s="40">
        <v>3</v>
      </c>
      <c r="J14" s="41">
        <v>1</v>
      </c>
      <c r="K14" s="41">
        <v>3</v>
      </c>
      <c r="L14" s="42">
        <v>2</v>
      </c>
      <c r="M14" s="42">
        <v>3</v>
      </c>
      <c r="N14" s="43">
        <v>2</v>
      </c>
      <c r="O14" s="43">
        <v>3</v>
      </c>
      <c r="P14" s="44">
        <v>2</v>
      </c>
      <c r="Q14" s="44">
        <v>3</v>
      </c>
      <c r="R14" s="38">
        <v>2</v>
      </c>
      <c r="S14" s="38">
        <v>3</v>
      </c>
      <c r="T14" s="39">
        <v>2</v>
      </c>
      <c r="U14" s="39">
        <v>3</v>
      </c>
      <c r="V14" s="40">
        <v>1</v>
      </c>
      <c r="W14" s="40">
        <v>2</v>
      </c>
      <c r="X14" s="41">
        <v>2</v>
      </c>
      <c r="Y14" s="41">
        <v>3</v>
      </c>
      <c r="Z14" s="42">
        <v>1</v>
      </c>
      <c r="AA14" s="42">
        <v>2</v>
      </c>
      <c r="AB14" s="44">
        <v>2</v>
      </c>
      <c r="AC14" s="44">
        <v>3</v>
      </c>
      <c r="AD14" s="38">
        <v>2</v>
      </c>
      <c r="AE14" s="38">
        <v>3</v>
      </c>
      <c r="AF14" s="39"/>
      <c r="AG14" s="39"/>
      <c r="AH14" s="40"/>
      <c r="AI14" s="40"/>
      <c r="AJ14" s="30"/>
      <c r="AK14" s="30"/>
      <c r="AL14" s="31"/>
      <c r="AM14" s="31"/>
      <c r="AN14" s="32"/>
      <c r="AO14" s="32"/>
      <c r="AP14" s="33"/>
      <c r="AQ14" s="33"/>
      <c r="AR14" s="34"/>
      <c r="AS14" s="34"/>
      <c r="AT14" s="35"/>
      <c r="AU14" s="35"/>
      <c r="AV14" s="30"/>
      <c r="AW14" s="30"/>
      <c r="AX14" s="31"/>
      <c r="AY14" s="31"/>
      <c r="AZ14" s="32"/>
      <c r="BA14" s="32"/>
      <c r="BB14" s="33"/>
      <c r="BC14" s="33"/>
      <c r="BD14" s="34"/>
      <c r="BE14" s="34"/>
      <c r="BF14" s="35"/>
      <c r="BG14" s="35"/>
      <c r="BH14" s="30"/>
      <c r="BI14" s="30"/>
      <c r="BJ14" s="31"/>
      <c r="BK14" s="31"/>
      <c r="BL14" s="32"/>
      <c r="BM14" s="32"/>
      <c r="BN14" s="33"/>
      <c r="BO14" s="33"/>
      <c r="BP14" s="34"/>
      <c r="BQ14" s="34"/>
      <c r="BR14" s="35"/>
      <c r="BS14" s="35"/>
      <c r="BT14" s="30"/>
      <c r="BU14" s="30"/>
      <c r="BV14" s="31"/>
      <c r="BW14" s="31"/>
      <c r="BX14" s="32"/>
      <c r="BY14" s="32"/>
      <c r="BZ14" s="33"/>
      <c r="CA14" s="33"/>
      <c r="CB14" s="34"/>
      <c r="CC14" s="34"/>
      <c r="CD14" s="35"/>
      <c r="CE14" s="35"/>
      <c r="CF14" s="47">
        <f t="shared" si="0"/>
        <v>1.7333333333333334</v>
      </c>
      <c r="CG14" s="47">
        <f t="shared" si="1"/>
        <v>2.8</v>
      </c>
    </row>
    <row r="15" spans="1:85" outlineLevel="1" x14ac:dyDescent="0.35">
      <c r="A15" s="48" t="s">
        <v>33</v>
      </c>
      <c r="B15" s="37">
        <v>1</v>
      </c>
      <c r="C15" s="37">
        <v>2</v>
      </c>
      <c r="D15" s="38">
        <v>2</v>
      </c>
      <c r="E15" s="38">
        <v>2</v>
      </c>
      <c r="F15" s="39">
        <v>2</v>
      </c>
      <c r="G15" s="39">
        <v>2</v>
      </c>
      <c r="H15" s="40">
        <v>2</v>
      </c>
      <c r="I15" s="40">
        <v>3</v>
      </c>
      <c r="J15" s="41">
        <v>1</v>
      </c>
      <c r="K15" s="41">
        <v>3</v>
      </c>
      <c r="L15" s="42">
        <v>2</v>
      </c>
      <c r="M15" s="42">
        <v>3</v>
      </c>
      <c r="N15" s="43">
        <v>2</v>
      </c>
      <c r="O15" s="43">
        <v>3</v>
      </c>
      <c r="P15" s="44">
        <v>2</v>
      </c>
      <c r="Q15" s="44">
        <v>3</v>
      </c>
      <c r="R15" s="38">
        <v>2</v>
      </c>
      <c r="S15" s="38">
        <v>3</v>
      </c>
      <c r="T15" s="39">
        <v>1</v>
      </c>
      <c r="U15" s="39">
        <v>2</v>
      </c>
      <c r="V15" s="40">
        <v>1</v>
      </c>
      <c r="W15" s="40">
        <v>2</v>
      </c>
      <c r="X15" s="41">
        <v>2</v>
      </c>
      <c r="Y15" s="41">
        <v>3</v>
      </c>
      <c r="Z15" s="42">
        <v>1</v>
      </c>
      <c r="AA15" s="42">
        <v>2</v>
      </c>
      <c r="AB15" s="44">
        <v>2</v>
      </c>
      <c r="AC15" s="44">
        <v>3</v>
      </c>
      <c r="AD15" s="38">
        <v>2</v>
      </c>
      <c r="AE15" s="38">
        <v>3</v>
      </c>
      <c r="AF15" s="39"/>
      <c r="AG15" s="39"/>
      <c r="AH15" s="40"/>
      <c r="AI15" s="40"/>
      <c r="AJ15" s="30"/>
      <c r="AK15" s="30"/>
      <c r="AL15" s="31"/>
      <c r="AM15" s="31"/>
      <c r="AN15" s="32"/>
      <c r="AO15" s="32"/>
      <c r="AP15" s="33"/>
      <c r="AQ15" s="33"/>
      <c r="AR15" s="34"/>
      <c r="AS15" s="34"/>
      <c r="AT15" s="35"/>
      <c r="AU15" s="35"/>
      <c r="AV15" s="30"/>
      <c r="AW15" s="30"/>
      <c r="AX15" s="31"/>
      <c r="AY15" s="31"/>
      <c r="AZ15" s="32"/>
      <c r="BA15" s="32"/>
      <c r="BB15" s="33"/>
      <c r="BC15" s="33"/>
      <c r="BD15" s="34"/>
      <c r="BE15" s="34"/>
      <c r="BF15" s="35"/>
      <c r="BG15" s="35"/>
      <c r="BH15" s="30"/>
      <c r="BI15" s="30"/>
      <c r="BJ15" s="31"/>
      <c r="BK15" s="31"/>
      <c r="BL15" s="32"/>
      <c r="BM15" s="32"/>
      <c r="BN15" s="33"/>
      <c r="BO15" s="33"/>
      <c r="BP15" s="34"/>
      <c r="BQ15" s="34"/>
      <c r="BR15" s="35"/>
      <c r="BS15" s="35"/>
      <c r="BT15" s="30"/>
      <c r="BU15" s="30"/>
      <c r="BV15" s="31"/>
      <c r="BW15" s="31"/>
      <c r="BX15" s="32"/>
      <c r="BY15" s="32"/>
      <c r="BZ15" s="33"/>
      <c r="CA15" s="33"/>
      <c r="CB15" s="34"/>
      <c r="CC15" s="34"/>
      <c r="CD15" s="35"/>
      <c r="CE15" s="35"/>
      <c r="CF15" s="47">
        <f t="shared" si="0"/>
        <v>1.6666666666666667</v>
      </c>
      <c r="CG15" s="47">
        <f t="shared" si="1"/>
        <v>2.6</v>
      </c>
    </row>
    <row r="16" spans="1:85" outlineLevel="1" x14ac:dyDescent="0.35">
      <c r="A16" s="55" t="s">
        <v>35</v>
      </c>
      <c r="B16" s="37">
        <v>1</v>
      </c>
      <c r="C16" s="37">
        <v>3</v>
      </c>
      <c r="D16" s="38">
        <v>2</v>
      </c>
      <c r="E16" s="38">
        <v>3</v>
      </c>
      <c r="F16" s="39">
        <v>2</v>
      </c>
      <c r="G16" s="39">
        <v>3</v>
      </c>
      <c r="H16" s="40">
        <v>2</v>
      </c>
      <c r="I16" s="40">
        <v>3</v>
      </c>
      <c r="J16" s="41">
        <v>1</v>
      </c>
      <c r="K16" s="41">
        <v>3</v>
      </c>
      <c r="L16" s="42">
        <v>2</v>
      </c>
      <c r="M16" s="42">
        <v>3</v>
      </c>
      <c r="N16" s="43">
        <v>2</v>
      </c>
      <c r="O16" s="43">
        <v>3</v>
      </c>
      <c r="P16" s="44">
        <v>2</v>
      </c>
      <c r="Q16" s="44">
        <v>3</v>
      </c>
      <c r="R16" s="38">
        <v>2</v>
      </c>
      <c r="S16" s="38">
        <v>3</v>
      </c>
      <c r="T16" s="39">
        <v>2</v>
      </c>
      <c r="U16" s="39">
        <v>3</v>
      </c>
      <c r="V16" s="40">
        <v>2</v>
      </c>
      <c r="W16" s="40">
        <v>3</v>
      </c>
      <c r="X16" s="41">
        <v>2</v>
      </c>
      <c r="Y16" s="41">
        <v>3</v>
      </c>
      <c r="Z16" s="42">
        <v>1</v>
      </c>
      <c r="AA16" s="42">
        <v>2</v>
      </c>
      <c r="AB16" s="44">
        <v>2</v>
      </c>
      <c r="AC16" s="44">
        <v>3</v>
      </c>
      <c r="AD16" s="38">
        <v>2</v>
      </c>
      <c r="AE16" s="38">
        <v>3</v>
      </c>
      <c r="AF16" s="39"/>
      <c r="AG16" s="39"/>
      <c r="AH16" s="40"/>
      <c r="AI16" s="40"/>
      <c r="AJ16" s="30"/>
      <c r="AK16" s="30"/>
      <c r="AL16" s="31"/>
      <c r="AM16" s="31"/>
      <c r="AN16" s="32"/>
      <c r="AO16" s="32"/>
      <c r="AP16" s="33"/>
      <c r="AQ16" s="33"/>
      <c r="AR16" s="34"/>
      <c r="AS16" s="34"/>
      <c r="AT16" s="35"/>
      <c r="AU16" s="35"/>
      <c r="AV16" s="30"/>
      <c r="AW16" s="30"/>
      <c r="AX16" s="31"/>
      <c r="AY16" s="31"/>
      <c r="AZ16" s="32"/>
      <c r="BA16" s="32"/>
      <c r="BB16" s="33"/>
      <c r="BC16" s="33"/>
      <c r="BD16" s="34"/>
      <c r="BE16" s="34"/>
      <c r="BF16" s="35"/>
      <c r="BG16" s="35"/>
      <c r="BH16" s="30"/>
      <c r="BI16" s="30"/>
      <c r="BJ16" s="31"/>
      <c r="BK16" s="31"/>
      <c r="BL16" s="32"/>
      <c r="BM16" s="32"/>
      <c r="BN16" s="33"/>
      <c r="BO16" s="33"/>
      <c r="BP16" s="34"/>
      <c r="BQ16" s="34"/>
      <c r="BR16" s="35"/>
      <c r="BS16" s="35"/>
      <c r="BT16" s="30"/>
      <c r="BU16" s="30"/>
      <c r="BV16" s="31"/>
      <c r="BW16" s="31"/>
      <c r="BX16" s="32"/>
      <c r="BY16" s="32"/>
      <c r="BZ16" s="33"/>
      <c r="CA16" s="33"/>
      <c r="CB16" s="34"/>
      <c r="CC16" s="34"/>
      <c r="CD16" s="35"/>
      <c r="CE16" s="35"/>
      <c r="CF16" s="47">
        <f>AVERAGE(B16,D16,F16,H16,J16,L16,N16,P16,R16,T16,V16,X16,Z16,AB16,AD16,AF16,AH16,AJ16,AL16,AN16,AP16,AR16,AT16,AV16,AX16,AZ16,BB16,BD16,BF16,BH16,BJ16,BL16,BN16,BP16,BR16,BT16,BV16,BX16,BZ16,CB16,CD16)</f>
        <v>1.8</v>
      </c>
      <c r="CG16" s="47">
        <f t="shared" si="1"/>
        <v>2.9333333333333331</v>
      </c>
    </row>
    <row r="17" spans="1:85" ht="63" customHeight="1" outlineLevel="1" x14ac:dyDescent="0.35">
      <c r="A17" s="55" t="s">
        <v>36</v>
      </c>
      <c r="B17" s="37">
        <v>1</v>
      </c>
      <c r="C17" s="37">
        <v>2</v>
      </c>
      <c r="D17" s="38">
        <v>2</v>
      </c>
      <c r="E17" s="38">
        <v>3</v>
      </c>
      <c r="F17" s="39">
        <v>2</v>
      </c>
      <c r="G17" s="39">
        <v>3</v>
      </c>
      <c r="H17" s="40">
        <v>2</v>
      </c>
      <c r="I17" s="40">
        <v>3</v>
      </c>
      <c r="J17" s="41">
        <v>2</v>
      </c>
      <c r="K17" s="41">
        <v>3</v>
      </c>
      <c r="L17" s="42">
        <v>2</v>
      </c>
      <c r="M17" s="42">
        <v>3</v>
      </c>
      <c r="N17" s="43">
        <v>2</v>
      </c>
      <c r="O17" s="43">
        <v>3</v>
      </c>
      <c r="P17" s="44">
        <v>1</v>
      </c>
      <c r="Q17" s="44">
        <v>3</v>
      </c>
      <c r="R17" s="38">
        <v>2</v>
      </c>
      <c r="S17" s="38">
        <v>3</v>
      </c>
      <c r="T17" s="39">
        <v>1</v>
      </c>
      <c r="U17" s="39">
        <v>2</v>
      </c>
      <c r="V17" s="40">
        <v>1</v>
      </c>
      <c r="W17" s="40">
        <v>2</v>
      </c>
      <c r="X17" s="41">
        <v>2</v>
      </c>
      <c r="Y17" s="41">
        <v>3</v>
      </c>
      <c r="Z17" s="42">
        <v>1</v>
      </c>
      <c r="AA17" s="42">
        <v>2</v>
      </c>
      <c r="AB17" s="44">
        <v>2</v>
      </c>
      <c r="AC17" s="44">
        <v>3</v>
      </c>
      <c r="AD17" s="38">
        <v>2</v>
      </c>
      <c r="AE17" s="38">
        <v>3</v>
      </c>
      <c r="AF17" s="39"/>
      <c r="AG17" s="39"/>
      <c r="AH17" s="40"/>
      <c r="AI17" s="40"/>
      <c r="AJ17" s="30"/>
      <c r="AK17" s="30"/>
      <c r="AL17" s="31"/>
      <c r="AM17" s="31"/>
      <c r="AN17" s="32"/>
      <c r="AO17" s="32"/>
      <c r="AP17" s="33"/>
      <c r="AQ17" s="33"/>
      <c r="AR17" s="34"/>
      <c r="AS17" s="34"/>
      <c r="AT17" s="35"/>
      <c r="AU17" s="35"/>
      <c r="AV17" s="30"/>
      <c r="AW17" s="30"/>
      <c r="AX17" s="31"/>
      <c r="AY17" s="31"/>
      <c r="AZ17" s="32"/>
      <c r="BA17" s="32"/>
      <c r="BB17" s="33"/>
      <c r="BC17" s="33"/>
      <c r="BD17" s="34"/>
      <c r="BE17" s="34"/>
      <c r="BF17" s="35"/>
      <c r="BG17" s="35"/>
      <c r="BH17" s="30"/>
      <c r="BI17" s="30"/>
      <c r="BJ17" s="31"/>
      <c r="BK17" s="31"/>
      <c r="BL17" s="32"/>
      <c r="BM17" s="32"/>
      <c r="BN17" s="33"/>
      <c r="BO17" s="33"/>
      <c r="BP17" s="34"/>
      <c r="BQ17" s="34"/>
      <c r="BR17" s="35"/>
      <c r="BS17" s="35"/>
      <c r="BT17" s="30"/>
      <c r="BU17" s="30"/>
      <c r="BV17" s="31"/>
      <c r="BW17" s="31"/>
      <c r="BX17" s="32"/>
      <c r="BY17" s="32"/>
      <c r="BZ17" s="33"/>
      <c r="CA17" s="33"/>
      <c r="CB17" s="34"/>
      <c r="CC17" s="34"/>
      <c r="CD17" s="35"/>
      <c r="CE17" s="35"/>
      <c r="CF17" s="47">
        <f>AVERAGE(B17,D17,F17,H17,J17,L17,N17,P17,R17,T17,V17,X17,Z17,AB17,AD17,AF17,AH17,AJ17,AL17,AN17,AP17,AR17,AT17,AV17,AX17,AZ17,BB17,BD17,BF17,BH17,BJ17,BL17,BN17,BP17,BR17,BT17,BV17,BX17,BZ17,CB17,CD17)</f>
        <v>1.6666666666666667</v>
      </c>
      <c r="CG17" s="47">
        <f t="shared" si="1"/>
        <v>2.7333333333333334</v>
      </c>
    </row>
    <row r="18" spans="1:85" outlineLevel="1" x14ac:dyDescent="0.35">
      <c r="A18" s="55" t="s">
        <v>35</v>
      </c>
      <c r="B18" s="37">
        <v>1</v>
      </c>
      <c r="C18" s="37">
        <v>3</v>
      </c>
      <c r="D18" s="38">
        <v>2</v>
      </c>
      <c r="E18" s="38">
        <v>3</v>
      </c>
      <c r="F18" s="39">
        <v>2</v>
      </c>
      <c r="G18" s="39">
        <v>3</v>
      </c>
      <c r="H18" s="40">
        <v>1</v>
      </c>
      <c r="I18" s="40">
        <v>3</v>
      </c>
      <c r="J18" s="41">
        <v>1</v>
      </c>
      <c r="K18" s="41">
        <v>3</v>
      </c>
      <c r="L18" s="42">
        <v>2</v>
      </c>
      <c r="M18" s="42">
        <v>3</v>
      </c>
      <c r="N18" s="43">
        <v>2</v>
      </c>
      <c r="O18" s="43">
        <v>3</v>
      </c>
      <c r="P18" s="44">
        <v>1</v>
      </c>
      <c r="Q18" s="44">
        <v>3</v>
      </c>
      <c r="R18" s="38">
        <v>2</v>
      </c>
      <c r="S18" s="38">
        <v>3</v>
      </c>
      <c r="T18" s="39">
        <v>1</v>
      </c>
      <c r="U18" s="39">
        <v>3</v>
      </c>
      <c r="V18" s="40">
        <v>1</v>
      </c>
      <c r="W18" s="40">
        <v>2</v>
      </c>
      <c r="X18" s="41">
        <v>2</v>
      </c>
      <c r="Y18" s="41">
        <v>3</v>
      </c>
      <c r="Z18" s="42">
        <v>1</v>
      </c>
      <c r="AA18" s="42">
        <v>2</v>
      </c>
      <c r="AB18" s="44">
        <v>2</v>
      </c>
      <c r="AC18" s="44">
        <v>3</v>
      </c>
      <c r="AD18" s="38">
        <v>2</v>
      </c>
      <c r="AE18" s="38">
        <v>3</v>
      </c>
      <c r="AF18" s="39"/>
      <c r="AG18" s="39"/>
      <c r="AH18" s="40"/>
      <c r="AI18" s="40"/>
      <c r="AJ18" s="30"/>
      <c r="AK18" s="30"/>
      <c r="AL18" s="31"/>
      <c r="AM18" s="31"/>
      <c r="AN18" s="32"/>
      <c r="AO18" s="32"/>
      <c r="AP18" s="33"/>
      <c r="AQ18" s="33"/>
      <c r="AR18" s="34"/>
      <c r="AS18" s="34"/>
      <c r="AT18" s="35"/>
      <c r="AU18" s="35"/>
      <c r="AV18" s="30"/>
      <c r="AW18" s="30"/>
      <c r="AX18" s="31"/>
      <c r="AY18" s="31"/>
      <c r="AZ18" s="32"/>
      <c r="BA18" s="32"/>
      <c r="BB18" s="33"/>
      <c r="BC18" s="33"/>
      <c r="BD18" s="34"/>
      <c r="BE18" s="34"/>
      <c r="BF18" s="35"/>
      <c r="BG18" s="35"/>
      <c r="BH18" s="30"/>
      <c r="BI18" s="30"/>
      <c r="BJ18" s="31"/>
      <c r="BK18" s="31"/>
      <c r="BL18" s="32"/>
      <c r="BM18" s="32"/>
      <c r="BN18" s="33"/>
      <c r="BO18" s="33"/>
      <c r="BP18" s="34"/>
      <c r="BQ18" s="34"/>
      <c r="BR18" s="35"/>
      <c r="BS18" s="35"/>
      <c r="BT18" s="30"/>
      <c r="BU18" s="30"/>
      <c r="BV18" s="31"/>
      <c r="BW18" s="31"/>
      <c r="BX18" s="32"/>
      <c r="BY18" s="32"/>
      <c r="BZ18" s="33"/>
      <c r="CA18" s="33"/>
      <c r="CB18" s="34"/>
      <c r="CC18" s="34"/>
      <c r="CD18" s="35"/>
      <c r="CE18" s="35"/>
      <c r="CF18" s="47">
        <f>AVERAGE(B18,D18,F18,H18,J18,L18,N18,P18,R18,T18,V18,X18,Z18,AB18,AD18,AF18,AH18,AJ18,AL18,AN18,AP18,AR18,AT18,AV18,AX18,AZ18,BB18,BD18,BF18,BH18,BJ18,BL18,BN18,BP18,BR18,BT18,BV18,BX18,BZ18,CB18,CD18)</f>
        <v>1.5333333333333334</v>
      </c>
      <c r="CG18" s="47">
        <f t="shared" si="1"/>
        <v>2.8666666666666667</v>
      </c>
    </row>
    <row r="19" spans="1:85" outlineLevel="1" x14ac:dyDescent="0.35">
      <c r="A19" s="55" t="s">
        <v>37</v>
      </c>
      <c r="B19" s="37">
        <v>1</v>
      </c>
      <c r="C19" s="37">
        <v>3</v>
      </c>
      <c r="D19" s="38">
        <v>2</v>
      </c>
      <c r="E19" s="38">
        <v>3</v>
      </c>
      <c r="F19" s="39">
        <v>2</v>
      </c>
      <c r="G19" s="39">
        <v>3</v>
      </c>
      <c r="H19" s="40">
        <v>2</v>
      </c>
      <c r="I19" s="40">
        <v>3</v>
      </c>
      <c r="J19" s="41">
        <v>2</v>
      </c>
      <c r="K19" s="41">
        <v>3</v>
      </c>
      <c r="L19" s="42">
        <v>2</v>
      </c>
      <c r="M19" s="42">
        <v>3</v>
      </c>
      <c r="N19" s="43">
        <v>2</v>
      </c>
      <c r="O19" s="43">
        <v>3</v>
      </c>
      <c r="P19" s="44">
        <v>2</v>
      </c>
      <c r="Q19" s="44">
        <v>3</v>
      </c>
      <c r="R19" s="38">
        <v>2</v>
      </c>
      <c r="S19" s="38">
        <v>3</v>
      </c>
      <c r="T19" s="39">
        <v>2</v>
      </c>
      <c r="U19" s="39">
        <v>3</v>
      </c>
      <c r="V19" s="40">
        <v>2</v>
      </c>
      <c r="W19" s="40">
        <v>3</v>
      </c>
      <c r="X19" s="41">
        <v>2</v>
      </c>
      <c r="Y19" s="41">
        <v>3</v>
      </c>
      <c r="Z19" s="42">
        <v>2</v>
      </c>
      <c r="AA19" s="42">
        <v>3</v>
      </c>
      <c r="AB19" s="44">
        <v>2</v>
      </c>
      <c r="AC19" s="44">
        <v>3</v>
      </c>
      <c r="AD19" s="38">
        <v>2</v>
      </c>
      <c r="AE19" s="38">
        <v>3</v>
      </c>
      <c r="AF19" s="39"/>
      <c r="AG19" s="39"/>
      <c r="AH19" s="40"/>
      <c r="AI19" s="40"/>
      <c r="AJ19" s="30"/>
      <c r="AK19" s="30"/>
      <c r="AL19" s="31"/>
      <c r="AM19" s="31"/>
      <c r="AN19" s="32"/>
      <c r="AO19" s="32"/>
      <c r="AP19" s="33"/>
      <c r="AQ19" s="33"/>
      <c r="AR19" s="34"/>
      <c r="AS19" s="34"/>
      <c r="AT19" s="35"/>
      <c r="AU19" s="35"/>
      <c r="AV19" s="30"/>
      <c r="AW19" s="30"/>
      <c r="AX19" s="31"/>
      <c r="AY19" s="31"/>
      <c r="AZ19" s="32"/>
      <c r="BA19" s="32"/>
      <c r="BB19" s="33"/>
      <c r="BC19" s="33"/>
      <c r="BD19" s="34"/>
      <c r="BE19" s="34"/>
      <c r="BF19" s="35"/>
      <c r="BG19" s="35"/>
      <c r="BH19" s="30"/>
      <c r="BI19" s="30"/>
      <c r="BJ19" s="31"/>
      <c r="BK19" s="31"/>
      <c r="BL19" s="32"/>
      <c r="BM19" s="32"/>
      <c r="BN19" s="33"/>
      <c r="BO19" s="33"/>
      <c r="BP19" s="34"/>
      <c r="BQ19" s="34"/>
      <c r="BR19" s="35"/>
      <c r="BS19" s="35"/>
      <c r="BT19" s="30"/>
      <c r="BU19" s="30"/>
      <c r="BV19" s="31"/>
      <c r="BW19" s="31"/>
      <c r="BX19" s="32"/>
      <c r="BY19" s="32"/>
      <c r="BZ19" s="33"/>
      <c r="CA19" s="33"/>
      <c r="CB19" s="34"/>
      <c r="CC19" s="34"/>
      <c r="CD19" s="35"/>
      <c r="CE19" s="35"/>
      <c r="CF19" s="47">
        <f>AVERAGE(B19,D19,F19,H19,J19,L19,N19,P19,R19,T19,V19,X19,Z19,AB19,AD19,AF19,AH19,AJ19,AL19,AN19,AP19,AR19,AT19,AV19,AX19,AZ19,BB19,BD19,BF19,BH19,BJ19,BL19,BN19,BP19,BR19,BT19,BV19,BX19,BZ19,CB19,CD19)</f>
        <v>1.9333333333333333</v>
      </c>
      <c r="CG19" s="47">
        <f t="shared" si="1"/>
        <v>3</v>
      </c>
    </row>
    <row r="20" spans="1:85" ht="15" outlineLevel="1" thickBot="1" x14ac:dyDescent="0.4">
      <c r="A20" s="55" t="s">
        <v>38</v>
      </c>
      <c r="B20" s="37">
        <v>1</v>
      </c>
      <c r="C20" s="37">
        <v>2</v>
      </c>
      <c r="D20" s="38">
        <v>2</v>
      </c>
      <c r="E20" s="38">
        <v>3</v>
      </c>
      <c r="F20" s="39">
        <v>2</v>
      </c>
      <c r="G20" s="39">
        <v>3</v>
      </c>
      <c r="H20" s="40">
        <v>2</v>
      </c>
      <c r="I20" s="40">
        <v>3</v>
      </c>
      <c r="J20" s="41">
        <v>1</v>
      </c>
      <c r="K20" s="41">
        <v>3</v>
      </c>
      <c r="L20" s="42">
        <v>2</v>
      </c>
      <c r="M20" s="42">
        <v>3</v>
      </c>
      <c r="N20" s="43">
        <v>2</v>
      </c>
      <c r="O20" s="43">
        <v>3</v>
      </c>
      <c r="P20" s="44">
        <v>1</v>
      </c>
      <c r="Q20" s="44">
        <v>2</v>
      </c>
      <c r="R20" s="38">
        <v>2</v>
      </c>
      <c r="S20" s="38">
        <v>3</v>
      </c>
      <c r="T20" s="39">
        <v>1</v>
      </c>
      <c r="U20" s="39">
        <v>2</v>
      </c>
      <c r="V20" s="40">
        <v>1</v>
      </c>
      <c r="W20" s="40">
        <v>2</v>
      </c>
      <c r="X20" s="41">
        <v>2</v>
      </c>
      <c r="Y20" s="41">
        <v>3</v>
      </c>
      <c r="Z20" s="42">
        <v>1</v>
      </c>
      <c r="AA20" s="42">
        <v>2</v>
      </c>
      <c r="AB20" s="44">
        <v>2</v>
      </c>
      <c r="AC20" s="44">
        <v>3</v>
      </c>
      <c r="AD20" s="38">
        <v>2</v>
      </c>
      <c r="AE20" s="38">
        <v>3</v>
      </c>
      <c r="AF20" s="39"/>
      <c r="AG20" s="39"/>
      <c r="AH20" s="40"/>
      <c r="AI20" s="40"/>
      <c r="AJ20" s="30"/>
      <c r="AK20" s="30"/>
      <c r="AL20" s="31"/>
      <c r="AM20" s="31"/>
      <c r="AN20" s="32"/>
      <c r="AO20" s="32"/>
      <c r="AP20" s="33"/>
      <c r="AQ20" s="33"/>
      <c r="AR20" s="34"/>
      <c r="AS20" s="34"/>
      <c r="AT20" s="35"/>
      <c r="AU20" s="35"/>
      <c r="AV20" s="30"/>
      <c r="AW20" s="30"/>
      <c r="AX20" s="31"/>
      <c r="AY20" s="31"/>
      <c r="AZ20" s="32"/>
      <c r="BA20" s="32"/>
      <c r="BB20" s="33"/>
      <c r="BC20" s="33"/>
      <c r="BD20" s="34"/>
      <c r="BE20" s="34"/>
      <c r="BF20" s="35"/>
      <c r="BG20" s="35"/>
      <c r="BH20" s="30"/>
      <c r="BI20" s="30"/>
      <c r="BJ20" s="31"/>
      <c r="BK20" s="31"/>
      <c r="BL20" s="32"/>
      <c r="BM20" s="32"/>
      <c r="BN20" s="33"/>
      <c r="BO20" s="33"/>
      <c r="BP20" s="34"/>
      <c r="BQ20" s="34"/>
      <c r="BR20" s="35"/>
      <c r="BS20" s="35"/>
      <c r="BT20" s="30"/>
      <c r="BU20" s="30"/>
      <c r="BV20" s="31"/>
      <c r="BW20" s="31"/>
      <c r="BX20" s="32"/>
      <c r="BY20" s="32"/>
      <c r="BZ20" s="33"/>
      <c r="CA20" s="33"/>
      <c r="CB20" s="34"/>
      <c r="CC20" s="34"/>
      <c r="CD20" s="35"/>
      <c r="CE20" s="35"/>
      <c r="CF20" s="47">
        <f>AVERAGE(B20,D20,F20,H20,J20,L20,N20,P20,R20,T20,V20,X20,Z20,AB20,AD20,AF20,AH20,AJ20,AL20,AN20,AP20,AR20,AT20,AV20,AX20,AZ20,BB20,BD20,BF20,BH20,BJ20,BL20,BN20,BP20,BR20,BT20,BV20,BX20,BZ20,CB20,CD20)</f>
        <v>1.6</v>
      </c>
      <c r="CG20" s="47">
        <f t="shared" si="1"/>
        <v>2.6666666666666665</v>
      </c>
    </row>
    <row r="21" spans="1:85" ht="39" customHeight="1" outlineLevel="1" thickBot="1" x14ac:dyDescent="0.4">
      <c r="A21" s="14" t="s">
        <v>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47"/>
      <c r="CG21" s="47"/>
    </row>
    <row r="22" spans="1:85" ht="51.75" customHeight="1" outlineLevel="1" thickBot="1" x14ac:dyDescent="0.4">
      <c r="A22" s="56" t="s">
        <v>39</v>
      </c>
      <c r="B22" s="37">
        <v>2</v>
      </c>
      <c r="C22" s="37">
        <v>3</v>
      </c>
      <c r="D22" s="38">
        <v>2</v>
      </c>
      <c r="E22" s="38">
        <v>3</v>
      </c>
      <c r="F22" s="39">
        <v>2</v>
      </c>
      <c r="G22" s="39">
        <v>3</v>
      </c>
      <c r="H22" s="40">
        <v>2</v>
      </c>
      <c r="I22" s="40">
        <v>3</v>
      </c>
      <c r="J22" s="41">
        <v>1</v>
      </c>
      <c r="K22" s="41">
        <v>3</v>
      </c>
      <c r="L22" s="42">
        <v>2</v>
      </c>
      <c r="M22" s="42">
        <v>3</v>
      </c>
      <c r="N22" s="43">
        <v>2</v>
      </c>
      <c r="O22" s="43">
        <v>3</v>
      </c>
      <c r="P22" s="44">
        <v>2</v>
      </c>
      <c r="Q22" s="44">
        <v>3</v>
      </c>
      <c r="R22" s="38">
        <v>2</v>
      </c>
      <c r="S22" s="38">
        <v>3</v>
      </c>
      <c r="T22" s="39">
        <v>1</v>
      </c>
      <c r="U22" s="39">
        <v>3</v>
      </c>
      <c r="V22" s="40">
        <v>1</v>
      </c>
      <c r="W22" s="40">
        <v>3</v>
      </c>
      <c r="X22" s="41">
        <v>2</v>
      </c>
      <c r="Y22" s="41">
        <v>3</v>
      </c>
      <c r="Z22" s="42">
        <v>1</v>
      </c>
      <c r="AA22" s="42">
        <v>3</v>
      </c>
      <c r="AB22" s="44">
        <v>3</v>
      </c>
      <c r="AC22" s="44">
        <v>3</v>
      </c>
      <c r="AD22" s="38">
        <v>3</v>
      </c>
      <c r="AE22" s="38">
        <v>3</v>
      </c>
      <c r="AF22" s="39"/>
      <c r="AG22" s="39"/>
      <c r="AH22" s="40"/>
      <c r="AI22" s="40"/>
      <c r="AJ22" s="30"/>
      <c r="AK22" s="30"/>
      <c r="AL22" s="31"/>
      <c r="AM22" s="31"/>
      <c r="AN22" s="32"/>
      <c r="AO22" s="32"/>
      <c r="AP22" s="33"/>
      <c r="AQ22" s="33"/>
      <c r="AR22" s="34"/>
      <c r="AS22" s="34"/>
      <c r="AT22" s="35"/>
      <c r="AU22" s="35"/>
      <c r="AV22" s="30"/>
      <c r="AW22" s="30"/>
      <c r="AX22" s="31"/>
      <c r="AY22" s="31"/>
      <c r="AZ22" s="32"/>
      <c r="BA22" s="32"/>
      <c r="BB22" s="33"/>
      <c r="BC22" s="33"/>
      <c r="BD22" s="34"/>
      <c r="BE22" s="34"/>
      <c r="BF22" s="35"/>
      <c r="BG22" s="35"/>
      <c r="BH22" s="30"/>
      <c r="BI22" s="30"/>
      <c r="BJ22" s="31"/>
      <c r="BK22" s="31"/>
      <c r="BL22" s="32"/>
      <c r="BM22" s="32"/>
      <c r="BN22" s="33"/>
      <c r="BO22" s="33"/>
      <c r="BP22" s="34"/>
      <c r="BQ22" s="34"/>
      <c r="BR22" s="35"/>
      <c r="BS22" s="35"/>
      <c r="BT22" s="30"/>
      <c r="BU22" s="30"/>
      <c r="BV22" s="31"/>
      <c r="BW22" s="31"/>
      <c r="BX22" s="32"/>
      <c r="BY22" s="32"/>
      <c r="BZ22" s="33"/>
      <c r="CA22" s="33"/>
      <c r="CB22" s="34"/>
      <c r="CC22" s="34"/>
      <c r="CD22" s="35"/>
      <c r="CE22" s="35"/>
      <c r="CF22" s="47">
        <f t="shared" ref="CF22:CG29" si="2">AVERAGE(B22,D22,F22,H22,J22,L22,N22,P22,R22,T22,V22,X22,Z22,AB22,AD22,AF22,AH22,AJ22,AL22,AN22,AP22,AR22,AT22,AV22,AX22,AZ22,BB22,BD22,BF22,BH22,BJ22,BL22,BN22,BP22,BR22,BT22,BV22,BX22,BZ22,CB22,CD22)</f>
        <v>1.8666666666666667</v>
      </c>
      <c r="CG22" s="47">
        <f t="shared" si="2"/>
        <v>3</v>
      </c>
    </row>
    <row r="23" spans="1:85" outlineLevel="1" x14ac:dyDescent="0.35">
      <c r="A23" s="51" t="s">
        <v>41</v>
      </c>
      <c r="B23" s="37">
        <v>2</v>
      </c>
      <c r="C23" s="37">
        <v>3</v>
      </c>
      <c r="D23" s="38">
        <v>2</v>
      </c>
      <c r="E23" s="38">
        <v>3</v>
      </c>
      <c r="F23" s="39">
        <v>2</v>
      </c>
      <c r="G23" s="39">
        <v>3</v>
      </c>
      <c r="H23" s="40">
        <v>2</v>
      </c>
      <c r="I23" s="40">
        <v>3</v>
      </c>
      <c r="J23" s="41">
        <v>1</v>
      </c>
      <c r="K23" s="41">
        <v>3</v>
      </c>
      <c r="L23" s="42">
        <v>2</v>
      </c>
      <c r="M23" s="42">
        <v>3</v>
      </c>
      <c r="N23" s="43">
        <v>2</v>
      </c>
      <c r="O23" s="43">
        <v>3</v>
      </c>
      <c r="P23" s="44">
        <v>2</v>
      </c>
      <c r="Q23" s="44">
        <v>3</v>
      </c>
      <c r="R23" s="38">
        <v>2</v>
      </c>
      <c r="S23" s="38">
        <v>3</v>
      </c>
      <c r="T23" s="39">
        <v>2</v>
      </c>
      <c r="U23" s="39">
        <v>3</v>
      </c>
      <c r="V23" s="40">
        <v>1</v>
      </c>
      <c r="W23" s="40">
        <v>3</v>
      </c>
      <c r="X23" s="41">
        <v>2</v>
      </c>
      <c r="Y23" s="41">
        <v>3</v>
      </c>
      <c r="Z23" s="42">
        <v>1</v>
      </c>
      <c r="AA23" s="42">
        <v>2</v>
      </c>
      <c r="AB23" s="44">
        <v>2</v>
      </c>
      <c r="AC23" s="44">
        <v>3</v>
      </c>
      <c r="AD23" s="38">
        <v>2</v>
      </c>
      <c r="AE23" s="38">
        <v>3</v>
      </c>
      <c r="AF23" s="39"/>
      <c r="AG23" s="39"/>
      <c r="AH23" s="40"/>
      <c r="AI23" s="40"/>
      <c r="AJ23" s="30"/>
      <c r="AK23" s="30"/>
      <c r="AL23" s="31"/>
      <c r="AM23" s="31"/>
      <c r="AN23" s="32"/>
      <c r="AO23" s="32"/>
      <c r="AP23" s="33"/>
      <c r="AQ23" s="33"/>
      <c r="AR23" s="34"/>
      <c r="AS23" s="34"/>
      <c r="AT23" s="35"/>
      <c r="AU23" s="35"/>
      <c r="AV23" s="30"/>
      <c r="AW23" s="30"/>
      <c r="AX23" s="31"/>
      <c r="AY23" s="31"/>
      <c r="AZ23" s="32"/>
      <c r="BA23" s="32"/>
      <c r="BB23" s="33"/>
      <c r="BC23" s="33"/>
      <c r="BD23" s="34"/>
      <c r="BE23" s="34"/>
      <c r="BF23" s="35"/>
      <c r="BG23" s="35"/>
      <c r="BH23" s="30"/>
      <c r="BI23" s="30"/>
      <c r="BJ23" s="31"/>
      <c r="BK23" s="31"/>
      <c r="BL23" s="32"/>
      <c r="BM23" s="32"/>
      <c r="BN23" s="33"/>
      <c r="BO23" s="33"/>
      <c r="BP23" s="34"/>
      <c r="BQ23" s="34"/>
      <c r="BR23" s="35"/>
      <c r="BS23" s="35"/>
      <c r="BT23" s="30"/>
      <c r="BU23" s="30"/>
      <c r="BV23" s="31"/>
      <c r="BW23" s="31"/>
      <c r="BX23" s="32"/>
      <c r="BY23" s="32"/>
      <c r="BZ23" s="33"/>
      <c r="CA23" s="33"/>
      <c r="CB23" s="34"/>
      <c r="CC23" s="34"/>
      <c r="CD23" s="35"/>
      <c r="CE23" s="35"/>
      <c r="CF23" s="47">
        <f t="shared" si="2"/>
        <v>1.8</v>
      </c>
      <c r="CG23" s="47">
        <f t="shared" si="2"/>
        <v>2.9333333333333331</v>
      </c>
    </row>
    <row r="24" spans="1:85" outlineLevel="1" x14ac:dyDescent="0.35">
      <c r="A24" s="51" t="s">
        <v>42</v>
      </c>
      <c r="B24" s="37">
        <v>2</v>
      </c>
      <c r="C24" s="37">
        <v>3</v>
      </c>
      <c r="D24" s="38">
        <v>2</v>
      </c>
      <c r="E24" s="38">
        <v>3</v>
      </c>
      <c r="F24" s="39">
        <v>2</v>
      </c>
      <c r="G24" s="39">
        <v>3</v>
      </c>
      <c r="H24" s="40">
        <v>1</v>
      </c>
      <c r="I24" s="40">
        <v>3</v>
      </c>
      <c r="J24" s="41">
        <v>1</v>
      </c>
      <c r="K24" s="41">
        <v>3</v>
      </c>
      <c r="L24" s="42">
        <v>2</v>
      </c>
      <c r="M24" s="42">
        <v>3</v>
      </c>
      <c r="N24" s="43">
        <v>2</v>
      </c>
      <c r="O24" s="43">
        <v>3</v>
      </c>
      <c r="P24" s="44">
        <v>2</v>
      </c>
      <c r="Q24" s="44">
        <v>3</v>
      </c>
      <c r="R24" s="38">
        <v>2</v>
      </c>
      <c r="S24" s="38">
        <v>3</v>
      </c>
      <c r="T24" s="39">
        <v>2</v>
      </c>
      <c r="U24" s="39">
        <v>3</v>
      </c>
      <c r="V24" s="40">
        <v>1</v>
      </c>
      <c r="W24" s="40">
        <v>3</v>
      </c>
      <c r="X24" s="41">
        <v>2</v>
      </c>
      <c r="Y24" s="41">
        <v>3</v>
      </c>
      <c r="Z24" s="42">
        <v>1</v>
      </c>
      <c r="AA24" s="42">
        <v>3</v>
      </c>
      <c r="AB24" s="44">
        <v>2</v>
      </c>
      <c r="AC24" s="44">
        <v>3</v>
      </c>
      <c r="AD24" s="38">
        <v>2</v>
      </c>
      <c r="AE24" s="38">
        <v>3</v>
      </c>
      <c r="AF24" s="39"/>
      <c r="AG24" s="39"/>
      <c r="AH24" s="40"/>
      <c r="AI24" s="40"/>
      <c r="AJ24" s="30"/>
      <c r="AK24" s="30"/>
      <c r="AL24" s="31"/>
      <c r="AM24" s="31"/>
      <c r="AN24" s="32"/>
      <c r="AO24" s="32"/>
      <c r="AP24" s="33"/>
      <c r="AQ24" s="33"/>
      <c r="AR24" s="34"/>
      <c r="AS24" s="34"/>
      <c r="AT24" s="35"/>
      <c r="AU24" s="35"/>
      <c r="AV24" s="30"/>
      <c r="AW24" s="30"/>
      <c r="AX24" s="31"/>
      <c r="AY24" s="31"/>
      <c r="AZ24" s="32"/>
      <c r="BA24" s="32"/>
      <c r="BB24" s="33"/>
      <c r="BC24" s="33"/>
      <c r="BD24" s="34"/>
      <c r="BE24" s="34"/>
      <c r="BF24" s="35"/>
      <c r="BG24" s="35"/>
      <c r="BH24" s="30"/>
      <c r="BI24" s="30"/>
      <c r="BJ24" s="31"/>
      <c r="BK24" s="31"/>
      <c r="BL24" s="32"/>
      <c r="BM24" s="32"/>
      <c r="BN24" s="33"/>
      <c r="BO24" s="33"/>
      <c r="BP24" s="34"/>
      <c r="BQ24" s="34"/>
      <c r="BR24" s="35"/>
      <c r="BS24" s="35"/>
      <c r="BT24" s="30"/>
      <c r="BU24" s="30"/>
      <c r="BV24" s="31"/>
      <c r="BW24" s="31"/>
      <c r="BX24" s="32"/>
      <c r="BY24" s="32"/>
      <c r="BZ24" s="33"/>
      <c r="CA24" s="33"/>
      <c r="CB24" s="34"/>
      <c r="CC24" s="34"/>
      <c r="CD24" s="35"/>
      <c r="CE24" s="35"/>
      <c r="CF24" s="47">
        <f t="shared" si="2"/>
        <v>1.7333333333333334</v>
      </c>
      <c r="CG24" s="47">
        <f t="shared" si="2"/>
        <v>3</v>
      </c>
    </row>
    <row r="25" spans="1:85" outlineLevel="1" x14ac:dyDescent="0.35">
      <c r="A25" s="51" t="s">
        <v>43</v>
      </c>
      <c r="B25" s="37">
        <v>1</v>
      </c>
      <c r="C25" s="37">
        <v>3</v>
      </c>
      <c r="D25" s="38">
        <v>2</v>
      </c>
      <c r="E25" s="38">
        <v>3</v>
      </c>
      <c r="F25" s="39">
        <v>2</v>
      </c>
      <c r="G25" s="39">
        <v>3</v>
      </c>
      <c r="H25" s="40">
        <v>2</v>
      </c>
      <c r="I25" s="40">
        <v>3</v>
      </c>
      <c r="J25" s="41">
        <v>1</v>
      </c>
      <c r="K25" s="41">
        <v>3</v>
      </c>
      <c r="L25" s="42">
        <v>2</v>
      </c>
      <c r="M25" s="42">
        <v>3</v>
      </c>
      <c r="N25" s="43">
        <v>2</v>
      </c>
      <c r="O25" s="43">
        <v>3</v>
      </c>
      <c r="P25" s="44">
        <v>2</v>
      </c>
      <c r="Q25" s="44">
        <v>3</v>
      </c>
      <c r="R25" s="38">
        <v>2</v>
      </c>
      <c r="S25" s="38">
        <v>3</v>
      </c>
      <c r="T25" s="39">
        <v>2</v>
      </c>
      <c r="U25" s="39">
        <v>3</v>
      </c>
      <c r="V25" s="40">
        <v>1</v>
      </c>
      <c r="W25" s="40">
        <v>3</v>
      </c>
      <c r="X25" s="41">
        <v>2</v>
      </c>
      <c r="Y25" s="41">
        <v>3</v>
      </c>
      <c r="Z25" s="42">
        <v>2</v>
      </c>
      <c r="AA25" s="42">
        <v>3</v>
      </c>
      <c r="AB25" s="44">
        <v>2</v>
      </c>
      <c r="AC25" s="44">
        <v>3</v>
      </c>
      <c r="AD25" s="38">
        <v>2</v>
      </c>
      <c r="AE25" s="38">
        <v>3</v>
      </c>
      <c r="AF25" s="39"/>
      <c r="AG25" s="39"/>
      <c r="AH25" s="40"/>
      <c r="AI25" s="40"/>
      <c r="AJ25" s="30"/>
      <c r="AK25" s="30"/>
      <c r="AL25" s="31"/>
      <c r="AM25" s="31"/>
      <c r="AN25" s="32"/>
      <c r="AO25" s="32"/>
      <c r="AP25" s="33"/>
      <c r="AQ25" s="33"/>
      <c r="AR25" s="34"/>
      <c r="AS25" s="34"/>
      <c r="AT25" s="35"/>
      <c r="AU25" s="35"/>
      <c r="AV25" s="30"/>
      <c r="AW25" s="30"/>
      <c r="AX25" s="31"/>
      <c r="AY25" s="31"/>
      <c r="AZ25" s="32"/>
      <c r="BA25" s="32"/>
      <c r="BB25" s="33"/>
      <c r="BC25" s="33"/>
      <c r="BD25" s="34"/>
      <c r="BE25" s="34"/>
      <c r="BF25" s="35"/>
      <c r="BG25" s="35"/>
      <c r="BH25" s="30"/>
      <c r="BI25" s="30"/>
      <c r="BJ25" s="31"/>
      <c r="BK25" s="31"/>
      <c r="BL25" s="32"/>
      <c r="BM25" s="32"/>
      <c r="BN25" s="33"/>
      <c r="BO25" s="33"/>
      <c r="BP25" s="34"/>
      <c r="BQ25" s="34"/>
      <c r="BR25" s="35"/>
      <c r="BS25" s="35"/>
      <c r="BT25" s="30"/>
      <c r="BU25" s="30"/>
      <c r="BV25" s="31"/>
      <c r="BW25" s="31"/>
      <c r="BX25" s="32"/>
      <c r="BY25" s="32"/>
      <c r="BZ25" s="33"/>
      <c r="CA25" s="33"/>
      <c r="CB25" s="34"/>
      <c r="CC25" s="34"/>
      <c r="CD25" s="35"/>
      <c r="CE25" s="35"/>
      <c r="CF25" s="47">
        <f t="shared" si="2"/>
        <v>1.8</v>
      </c>
      <c r="CG25" s="47">
        <f t="shared" si="2"/>
        <v>3</v>
      </c>
    </row>
    <row r="26" spans="1:85" outlineLevel="1" x14ac:dyDescent="0.35">
      <c r="A26" s="51" t="s">
        <v>44</v>
      </c>
      <c r="B26" s="37">
        <v>1</v>
      </c>
      <c r="C26" s="37">
        <v>3</v>
      </c>
      <c r="D26" s="38">
        <v>2</v>
      </c>
      <c r="E26" s="38">
        <v>3</v>
      </c>
      <c r="F26" s="39">
        <v>2</v>
      </c>
      <c r="G26" s="39">
        <v>3</v>
      </c>
      <c r="H26" s="40">
        <v>2</v>
      </c>
      <c r="I26" s="40">
        <v>3</v>
      </c>
      <c r="J26" s="41">
        <v>2</v>
      </c>
      <c r="K26" s="41">
        <v>3</v>
      </c>
      <c r="L26" s="42">
        <v>2</v>
      </c>
      <c r="M26" s="42">
        <v>3</v>
      </c>
      <c r="N26" s="43">
        <v>2</v>
      </c>
      <c r="O26" s="43">
        <v>3</v>
      </c>
      <c r="P26" s="44">
        <v>2</v>
      </c>
      <c r="Q26" s="44">
        <v>3</v>
      </c>
      <c r="R26" s="38">
        <v>2</v>
      </c>
      <c r="S26" s="38">
        <v>3</v>
      </c>
      <c r="T26" s="39">
        <v>2</v>
      </c>
      <c r="U26" s="39">
        <v>3</v>
      </c>
      <c r="V26" s="40">
        <v>1</v>
      </c>
      <c r="W26" s="40">
        <v>3</v>
      </c>
      <c r="X26" s="41">
        <v>2</v>
      </c>
      <c r="Y26" s="41">
        <v>3</v>
      </c>
      <c r="Z26" s="42">
        <v>2</v>
      </c>
      <c r="AA26" s="42">
        <v>3</v>
      </c>
      <c r="AB26" s="44">
        <v>2</v>
      </c>
      <c r="AC26" s="44">
        <v>3</v>
      </c>
      <c r="AD26" s="38">
        <v>2</v>
      </c>
      <c r="AE26" s="38">
        <v>3</v>
      </c>
      <c r="AF26" s="39"/>
      <c r="AG26" s="39"/>
      <c r="AH26" s="40"/>
      <c r="AI26" s="40"/>
      <c r="AJ26" s="30"/>
      <c r="AK26" s="30"/>
      <c r="AL26" s="31"/>
      <c r="AM26" s="31"/>
      <c r="AN26" s="32"/>
      <c r="AO26" s="32"/>
      <c r="AP26" s="33"/>
      <c r="AQ26" s="33"/>
      <c r="AR26" s="34"/>
      <c r="AS26" s="34"/>
      <c r="AT26" s="35"/>
      <c r="AU26" s="35"/>
      <c r="AV26" s="30"/>
      <c r="AW26" s="30"/>
      <c r="AX26" s="31"/>
      <c r="AY26" s="31"/>
      <c r="AZ26" s="32"/>
      <c r="BA26" s="32"/>
      <c r="BB26" s="33"/>
      <c r="BC26" s="33"/>
      <c r="BD26" s="34"/>
      <c r="BE26" s="34"/>
      <c r="BF26" s="35"/>
      <c r="BG26" s="35"/>
      <c r="BH26" s="30"/>
      <c r="BI26" s="30"/>
      <c r="BJ26" s="31"/>
      <c r="BK26" s="31"/>
      <c r="BL26" s="32"/>
      <c r="BM26" s="32"/>
      <c r="BN26" s="33"/>
      <c r="BO26" s="33"/>
      <c r="BP26" s="34"/>
      <c r="BQ26" s="34"/>
      <c r="BR26" s="35"/>
      <c r="BS26" s="35"/>
      <c r="BT26" s="30"/>
      <c r="BU26" s="30"/>
      <c r="BV26" s="31"/>
      <c r="BW26" s="31"/>
      <c r="BX26" s="32"/>
      <c r="BY26" s="32"/>
      <c r="BZ26" s="33"/>
      <c r="CA26" s="33"/>
      <c r="CB26" s="34"/>
      <c r="CC26" s="34"/>
      <c r="CD26" s="35"/>
      <c r="CE26" s="35"/>
      <c r="CF26" s="47">
        <f t="shared" si="2"/>
        <v>1.8666666666666667</v>
      </c>
      <c r="CG26" s="47">
        <f t="shared" si="2"/>
        <v>3</v>
      </c>
    </row>
    <row r="27" spans="1:85" outlineLevel="1" x14ac:dyDescent="0.35">
      <c r="A27" s="51" t="s">
        <v>45</v>
      </c>
      <c r="B27" s="37">
        <v>2</v>
      </c>
      <c r="C27" s="37">
        <v>3</v>
      </c>
      <c r="D27" s="38">
        <v>2</v>
      </c>
      <c r="E27" s="38">
        <v>3</v>
      </c>
      <c r="F27" s="39">
        <v>2</v>
      </c>
      <c r="G27" s="39">
        <v>3</v>
      </c>
      <c r="H27" s="40">
        <v>1</v>
      </c>
      <c r="I27" s="40">
        <v>3</v>
      </c>
      <c r="J27" s="41">
        <v>1</v>
      </c>
      <c r="K27" s="41">
        <v>3</v>
      </c>
      <c r="L27" s="42">
        <v>2</v>
      </c>
      <c r="M27" s="42">
        <v>3</v>
      </c>
      <c r="N27" s="43">
        <v>2</v>
      </c>
      <c r="O27" s="43">
        <v>3</v>
      </c>
      <c r="P27" s="44">
        <v>2</v>
      </c>
      <c r="Q27" s="44">
        <v>3</v>
      </c>
      <c r="R27" s="38">
        <v>2</v>
      </c>
      <c r="S27" s="38">
        <v>3</v>
      </c>
      <c r="T27" s="39">
        <v>2</v>
      </c>
      <c r="U27" s="39">
        <v>3</v>
      </c>
      <c r="V27" s="40">
        <v>1</v>
      </c>
      <c r="W27" s="40">
        <v>3</v>
      </c>
      <c r="X27" s="41">
        <v>2</v>
      </c>
      <c r="Y27" s="41">
        <v>3</v>
      </c>
      <c r="Z27" s="42">
        <v>2</v>
      </c>
      <c r="AA27" s="42">
        <v>3</v>
      </c>
      <c r="AB27" s="44">
        <v>2</v>
      </c>
      <c r="AC27" s="44">
        <v>3</v>
      </c>
      <c r="AD27" s="38">
        <v>2</v>
      </c>
      <c r="AE27" s="38">
        <v>3</v>
      </c>
      <c r="AF27" s="39"/>
      <c r="AG27" s="39"/>
      <c r="AH27" s="40"/>
      <c r="AI27" s="40"/>
      <c r="AJ27" s="30"/>
      <c r="AK27" s="30"/>
      <c r="AL27" s="31"/>
      <c r="AM27" s="31"/>
      <c r="AN27" s="32"/>
      <c r="AO27" s="32"/>
      <c r="AP27" s="33"/>
      <c r="AQ27" s="33"/>
      <c r="AR27" s="34"/>
      <c r="AS27" s="34"/>
      <c r="AT27" s="35"/>
      <c r="AU27" s="35"/>
      <c r="AV27" s="30"/>
      <c r="AW27" s="30"/>
      <c r="AX27" s="31"/>
      <c r="AY27" s="31"/>
      <c r="AZ27" s="32"/>
      <c r="BA27" s="32"/>
      <c r="BB27" s="33"/>
      <c r="BC27" s="33"/>
      <c r="BD27" s="34"/>
      <c r="BE27" s="34"/>
      <c r="BF27" s="35"/>
      <c r="BG27" s="35"/>
      <c r="BH27" s="30"/>
      <c r="BI27" s="30"/>
      <c r="BJ27" s="31"/>
      <c r="BK27" s="31"/>
      <c r="BL27" s="32"/>
      <c r="BM27" s="32"/>
      <c r="BN27" s="33"/>
      <c r="BO27" s="33"/>
      <c r="BP27" s="34"/>
      <c r="BQ27" s="34"/>
      <c r="BR27" s="35"/>
      <c r="BS27" s="35"/>
      <c r="BT27" s="30"/>
      <c r="BU27" s="30"/>
      <c r="BV27" s="31"/>
      <c r="BW27" s="31"/>
      <c r="BX27" s="32"/>
      <c r="BY27" s="32"/>
      <c r="BZ27" s="33"/>
      <c r="CA27" s="33"/>
      <c r="CB27" s="34"/>
      <c r="CC27" s="34"/>
      <c r="CD27" s="35"/>
      <c r="CE27" s="35"/>
      <c r="CF27" s="47">
        <f t="shared" si="2"/>
        <v>1.8</v>
      </c>
      <c r="CG27" s="47">
        <f t="shared" si="2"/>
        <v>3</v>
      </c>
    </row>
    <row r="28" spans="1:85" ht="33" customHeight="1" x14ac:dyDescent="0.35">
      <c r="A28" s="25" t="s">
        <v>1</v>
      </c>
      <c r="B28" s="50">
        <f>AVERAGE(B6:B27)</f>
        <v>1.1904761904761905</v>
      </c>
      <c r="C28" s="50">
        <f t="shared" ref="C28:AH28" si="3">AVERAGE(C2:C27)</f>
        <v>2.4761904761904763</v>
      </c>
      <c r="D28" s="50">
        <f t="shared" si="3"/>
        <v>1.9523809523809523</v>
      </c>
      <c r="E28" s="50">
        <f t="shared" si="3"/>
        <v>2.9047619047619047</v>
      </c>
      <c r="F28" s="50">
        <f t="shared" si="3"/>
        <v>1.9523809523809523</v>
      </c>
      <c r="G28" s="50">
        <f t="shared" si="3"/>
        <v>2.9047619047619047</v>
      </c>
      <c r="H28" s="50">
        <f t="shared" si="3"/>
        <v>1.7142857142857142</v>
      </c>
      <c r="I28" s="50">
        <f t="shared" si="3"/>
        <v>2.9047619047619047</v>
      </c>
      <c r="J28" s="50">
        <f t="shared" si="3"/>
        <v>1.3333333333333333</v>
      </c>
      <c r="K28" s="50">
        <f t="shared" si="3"/>
        <v>2.8571428571428572</v>
      </c>
      <c r="L28" s="50">
        <f t="shared" si="3"/>
        <v>1.9523809523809523</v>
      </c>
      <c r="M28" s="50">
        <f t="shared" si="3"/>
        <v>2.9047619047619047</v>
      </c>
      <c r="N28" s="50">
        <f t="shared" si="3"/>
        <v>1.9523809523809523</v>
      </c>
      <c r="O28" s="50">
        <f t="shared" si="3"/>
        <v>2.9047619047619047</v>
      </c>
      <c r="P28" s="50">
        <f t="shared" si="3"/>
        <v>1.6190476190476191</v>
      </c>
      <c r="Q28" s="50">
        <f t="shared" si="3"/>
        <v>2.8571428571428572</v>
      </c>
      <c r="R28" s="50">
        <f t="shared" si="3"/>
        <v>1.8095238095238095</v>
      </c>
      <c r="S28" s="50">
        <f t="shared" si="3"/>
        <v>2.8571428571428572</v>
      </c>
      <c r="T28" s="50">
        <f t="shared" si="3"/>
        <v>1.4761904761904763</v>
      </c>
      <c r="U28" s="50">
        <f t="shared" si="3"/>
        <v>2.7142857142857144</v>
      </c>
      <c r="V28" s="50">
        <f t="shared" si="3"/>
        <v>1.0952380952380953</v>
      </c>
      <c r="W28" s="50">
        <f t="shared" si="3"/>
        <v>2.4285714285714284</v>
      </c>
      <c r="X28" s="50">
        <f t="shared" si="3"/>
        <v>1.9523809523809523</v>
      </c>
      <c r="Y28" s="50">
        <f t="shared" si="3"/>
        <v>2.9047619047619047</v>
      </c>
      <c r="Z28" s="50">
        <f t="shared" si="3"/>
        <v>1.1904761904761905</v>
      </c>
      <c r="AA28" s="50">
        <f t="shared" si="3"/>
        <v>2.2857142857142856</v>
      </c>
      <c r="AB28" s="50">
        <f t="shared" si="3"/>
        <v>2</v>
      </c>
      <c r="AC28" s="50">
        <f t="shared" si="3"/>
        <v>2.9523809523809526</v>
      </c>
      <c r="AD28" s="50">
        <f t="shared" si="3"/>
        <v>2.0476190476190474</v>
      </c>
      <c r="AE28" s="50">
        <f t="shared" si="3"/>
        <v>2.9047619047619047</v>
      </c>
      <c r="AF28" s="50" t="e">
        <f t="shared" si="3"/>
        <v>#DIV/0!</v>
      </c>
      <c r="AG28" s="50" t="e">
        <f t="shared" si="3"/>
        <v>#DIV/0!</v>
      </c>
      <c r="AH28" s="50" t="e">
        <f t="shared" si="3"/>
        <v>#DIV/0!</v>
      </c>
      <c r="AI28" s="50" t="e">
        <f t="shared" ref="AI28:BN28" si="4">AVERAGE(AI2:AI27)</f>
        <v>#DIV/0!</v>
      </c>
      <c r="AJ28" s="28" t="e">
        <f t="shared" si="4"/>
        <v>#DIV/0!</v>
      </c>
      <c r="AK28" s="28" t="e">
        <f t="shared" si="4"/>
        <v>#DIV/0!</v>
      </c>
      <c r="AL28" s="28" t="e">
        <f t="shared" si="4"/>
        <v>#DIV/0!</v>
      </c>
      <c r="AM28" s="28" t="e">
        <f t="shared" si="4"/>
        <v>#DIV/0!</v>
      </c>
      <c r="AN28" s="28" t="e">
        <f t="shared" si="4"/>
        <v>#DIV/0!</v>
      </c>
      <c r="AO28" s="28" t="e">
        <f t="shared" si="4"/>
        <v>#DIV/0!</v>
      </c>
      <c r="AP28" s="28" t="e">
        <f t="shared" si="4"/>
        <v>#DIV/0!</v>
      </c>
      <c r="AQ28" s="28" t="e">
        <f t="shared" si="4"/>
        <v>#DIV/0!</v>
      </c>
      <c r="AR28" s="28" t="e">
        <f t="shared" si="4"/>
        <v>#DIV/0!</v>
      </c>
      <c r="AS28" s="28" t="e">
        <f t="shared" si="4"/>
        <v>#DIV/0!</v>
      </c>
      <c r="AT28" s="28" t="e">
        <f t="shared" si="4"/>
        <v>#DIV/0!</v>
      </c>
      <c r="AU28" s="28" t="e">
        <f t="shared" si="4"/>
        <v>#DIV/0!</v>
      </c>
      <c r="AV28" s="28" t="e">
        <f t="shared" si="4"/>
        <v>#DIV/0!</v>
      </c>
      <c r="AW28" s="28" t="e">
        <f t="shared" si="4"/>
        <v>#DIV/0!</v>
      </c>
      <c r="AX28" s="28" t="e">
        <f t="shared" si="4"/>
        <v>#DIV/0!</v>
      </c>
      <c r="AY28" s="28" t="e">
        <f t="shared" si="4"/>
        <v>#DIV/0!</v>
      </c>
      <c r="AZ28" s="28" t="e">
        <f t="shared" si="4"/>
        <v>#DIV/0!</v>
      </c>
      <c r="BA28" s="28" t="e">
        <f t="shared" si="4"/>
        <v>#DIV/0!</v>
      </c>
      <c r="BB28" s="28" t="e">
        <f t="shared" si="4"/>
        <v>#DIV/0!</v>
      </c>
      <c r="BC28" s="28" t="e">
        <f t="shared" si="4"/>
        <v>#DIV/0!</v>
      </c>
      <c r="BD28" s="28" t="e">
        <f t="shared" si="4"/>
        <v>#DIV/0!</v>
      </c>
      <c r="BE28" s="28" t="e">
        <f t="shared" si="4"/>
        <v>#DIV/0!</v>
      </c>
      <c r="BF28" s="28" t="e">
        <f t="shared" si="4"/>
        <v>#DIV/0!</v>
      </c>
      <c r="BG28" s="28" t="e">
        <f t="shared" si="4"/>
        <v>#DIV/0!</v>
      </c>
      <c r="BH28" s="28" t="e">
        <f t="shared" si="4"/>
        <v>#DIV/0!</v>
      </c>
      <c r="BI28" s="28" t="e">
        <f t="shared" si="4"/>
        <v>#DIV/0!</v>
      </c>
      <c r="BJ28" s="28" t="e">
        <f t="shared" si="4"/>
        <v>#DIV/0!</v>
      </c>
      <c r="BK28" s="28" t="e">
        <f t="shared" si="4"/>
        <v>#DIV/0!</v>
      </c>
      <c r="BL28" s="28" t="e">
        <f t="shared" si="4"/>
        <v>#DIV/0!</v>
      </c>
      <c r="BM28" s="28" t="e">
        <f t="shared" si="4"/>
        <v>#DIV/0!</v>
      </c>
      <c r="BN28" s="28" t="e">
        <f t="shared" si="4"/>
        <v>#DIV/0!</v>
      </c>
      <c r="BO28" s="28" t="e">
        <f t="shared" ref="BO28:CE28" si="5">AVERAGE(BO2:BO27)</f>
        <v>#DIV/0!</v>
      </c>
      <c r="BP28" s="28" t="e">
        <f t="shared" si="5"/>
        <v>#DIV/0!</v>
      </c>
      <c r="BQ28" s="28" t="e">
        <f t="shared" si="5"/>
        <v>#DIV/0!</v>
      </c>
      <c r="BR28" s="28" t="e">
        <f t="shared" si="5"/>
        <v>#DIV/0!</v>
      </c>
      <c r="BS28" s="28" t="e">
        <f t="shared" si="5"/>
        <v>#DIV/0!</v>
      </c>
      <c r="BT28" s="28" t="e">
        <f t="shared" si="5"/>
        <v>#DIV/0!</v>
      </c>
      <c r="BU28" s="28" t="e">
        <f t="shared" si="5"/>
        <v>#DIV/0!</v>
      </c>
      <c r="BV28" s="28" t="e">
        <f t="shared" si="5"/>
        <v>#DIV/0!</v>
      </c>
      <c r="BW28" s="28" t="e">
        <f t="shared" si="5"/>
        <v>#DIV/0!</v>
      </c>
      <c r="BX28" s="28" t="e">
        <f t="shared" si="5"/>
        <v>#DIV/0!</v>
      </c>
      <c r="BY28" s="28" t="e">
        <f t="shared" si="5"/>
        <v>#DIV/0!</v>
      </c>
      <c r="BZ28" s="28" t="e">
        <f t="shared" si="5"/>
        <v>#DIV/0!</v>
      </c>
      <c r="CA28" s="28" t="e">
        <f t="shared" si="5"/>
        <v>#DIV/0!</v>
      </c>
      <c r="CB28" s="28" t="e">
        <f t="shared" si="5"/>
        <v>#DIV/0!</v>
      </c>
      <c r="CC28" s="28" t="e">
        <f t="shared" si="5"/>
        <v>#DIV/0!</v>
      </c>
      <c r="CD28" s="28" t="e">
        <f t="shared" si="5"/>
        <v>#DIV/0!</v>
      </c>
      <c r="CE28" s="28" t="e">
        <f t="shared" si="5"/>
        <v>#DIV/0!</v>
      </c>
      <c r="CF28" s="47" t="e">
        <f t="shared" si="2"/>
        <v>#DIV/0!</v>
      </c>
      <c r="CG28" s="47" t="e">
        <f t="shared" si="2"/>
        <v>#DIV/0!</v>
      </c>
    </row>
    <row r="29" spans="1:85" ht="30.75" customHeight="1" x14ac:dyDescent="0.35">
      <c r="A29" s="26" t="s">
        <v>0</v>
      </c>
      <c r="B29" s="29">
        <f>(B28-1)*100/2</f>
        <v>9.5238095238095237</v>
      </c>
      <c r="C29" s="29">
        <f t="shared" ref="C29" si="6">(C28-1)*100/2</f>
        <v>73.80952380952381</v>
      </c>
      <c r="D29" s="29">
        <f t="shared" ref="D29" si="7">(D28-1)*100/2</f>
        <v>47.619047619047613</v>
      </c>
      <c r="E29" s="29">
        <f t="shared" ref="E29" si="8">(E28-1)*100/2</f>
        <v>95.238095238095227</v>
      </c>
      <c r="F29" s="29">
        <f t="shared" ref="F29" si="9">(F28-1)*100/2</f>
        <v>47.619047619047613</v>
      </c>
      <c r="G29" s="29">
        <f t="shared" ref="G29" si="10">(G28-1)*100/2</f>
        <v>95.238095238095227</v>
      </c>
      <c r="H29" s="29">
        <f t="shared" ref="H29" si="11">(H28-1)*100/2</f>
        <v>35.714285714285708</v>
      </c>
      <c r="I29" s="29">
        <f t="shared" ref="I29" si="12">(I28-1)*100/2</f>
        <v>95.238095238095227</v>
      </c>
      <c r="J29" s="29">
        <f t="shared" ref="J29" si="13">(J28-1)*100/2</f>
        <v>16.666666666666664</v>
      </c>
      <c r="K29" s="29">
        <f t="shared" ref="K29" si="14">(K28-1)*100/2</f>
        <v>92.857142857142861</v>
      </c>
      <c r="L29" s="29">
        <f t="shared" ref="L29" si="15">(L28-1)*100/2</f>
        <v>47.619047619047613</v>
      </c>
      <c r="M29" s="29">
        <f t="shared" ref="M29" si="16">(M28-1)*100/2</f>
        <v>95.238095238095227</v>
      </c>
      <c r="N29" s="29">
        <f t="shared" ref="N29" si="17">(N28-1)*100/2</f>
        <v>47.619047619047613</v>
      </c>
      <c r="O29" s="29">
        <f t="shared" ref="O29" si="18">(O28-1)*100/2</f>
        <v>95.238095238095227</v>
      </c>
      <c r="P29" s="29">
        <f t="shared" ref="P29" si="19">(P28-1)*100/2</f>
        <v>30.952380952380953</v>
      </c>
      <c r="Q29" s="29">
        <f t="shared" ref="Q29" si="20">(Q28-1)*100/2</f>
        <v>92.857142857142861</v>
      </c>
      <c r="R29" s="29">
        <f t="shared" ref="R29" si="21">(R28-1)*100/2</f>
        <v>40.476190476190474</v>
      </c>
      <c r="S29" s="29">
        <f t="shared" ref="S29" si="22">(S28-1)*100/2</f>
        <v>92.857142857142861</v>
      </c>
      <c r="T29" s="29">
        <f t="shared" ref="T29" si="23">(T28-1)*100/2</f>
        <v>23.809523809523814</v>
      </c>
      <c r="U29" s="29">
        <f t="shared" ref="U29" si="24">(U28-1)*100/2</f>
        <v>85.714285714285722</v>
      </c>
      <c r="V29" s="29">
        <f t="shared" ref="V29" si="25">(V28-1)*100/2</f>
        <v>4.7619047619047672</v>
      </c>
      <c r="W29" s="29">
        <f t="shared" ref="W29" si="26">(W28-1)*100/2</f>
        <v>71.428571428571416</v>
      </c>
      <c r="X29" s="29">
        <f t="shared" ref="X29" si="27">(X28-1)*100/2</f>
        <v>47.619047619047613</v>
      </c>
      <c r="Y29" s="29">
        <f t="shared" ref="Y29" si="28">(Y28-1)*100/2</f>
        <v>95.238095238095227</v>
      </c>
      <c r="Z29" s="29">
        <f t="shared" ref="Z29" si="29">(Z28-1)*100/2</f>
        <v>9.5238095238095237</v>
      </c>
      <c r="AA29" s="29">
        <f t="shared" ref="AA29" si="30">(AA28-1)*100/2</f>
        <v>64.285714285714278</v>
      </c>
      <c r="AB29" s="29">
        <f t="shared" ref="AB29" si="31">(AB28-1)*100/2</f>
        <v>50</v>
      </c>
      <c r="AC29" s="29">
        <f t="shared" ref="AC29" si="32">(AC28-1)*100/2</f>
        <v>97.61904761904762</v>
      </c>
      <c r="AD29" s="29">
        <f t="shared" ref="AD29" si="33">(AD28-1)*100/2</f>
        <v>52.380952380952372</v>
      </c>
      <c r="AE29" s="29">
        <f t="shared" ref="AE29" si="34">(AE28-1)*100/2</f>
        <v>95.238095238095227</v>
      </c>
      <c r="AF29" s="29" t="e">
        <f t="shared" ref="AF29" si="35">(AF28-1)*100/2</f>
        <v>#DIV/0!</v>
      </c>
      <c r="AG29" s="29" t="e">
        <f t="shared" ref="AG29" si="36">(AG28-1)*100/2</f>
        <v>#DIV/0!</v>
      </c>
      <c r="AH29" s="29" t="e">
        <f t="shared" ref="AH29" si="37">(AH28-1)*100/2</f>
        <v>#DIV/0!</v>
      </c>
      <c r="AI29" s="29" t="e">
        <f t="shared" ref="AI29" si="38">(AI28-1)*100/2</f>
        <v>#DIV/0!</v>
      </c>
      <c r="AJ29" s="29" t="e">
        <f t="shared" ref="AJ29" si="39">(AJ28-1)*100/2</f>
        <v>#DIV/0!</v>
      </c>
      <c r="AK29" s="29" t="e">
        <f t="shared" ref="AK29" si="40">(AK28-1)*100/2</f>
        <v>#DIV/0!</v>
      </c>
      <c r="AL29" s="29" t="e">
        <f t="shared" ref="AL29" si="41">(AL28-1)*100/2</f>
        <v>#DIV/0!</v>
      </c>
      <c r="AM29" s="29" t="e">
        <f t="shared" ref="AM29" si="42">(AM28-1)*100/2</f>
        <v>#DIV/0!</v>
      </c>
      <c r="AN29" s="29" t="e">
        <f t="shared" ref="AN29" si="43">(AN28-1)*100/2</f>
        <v>#DIV/0!</v>
      </c>
      <c r="AO29" s="29" t="e">
        <f t="shared" ref="AO29" si="44">(AO28-1)*100/2</f>
        <v>#DIV/0!</v>
      </c>
      <c r="AP29" s="29" t="e">
        <f t="shared" ref="AP29" si="45">(AP28-1)*100/2</f>
        <v>#DIV/0!</v>
      </c>
      <c r="AQ29" s="29" t="e">
        <f t="shared" ref="AQ29" si="46">(AQ28-1)*100/2</f>
        <v>#DIV/0!</v>
      </c>
      <c r="AR29" s="29" t="e">
        <f t="shared" ref="AR29" si="47">(AR28-1)*100/2</f>
        <v>#DIV/0!</v>
      </c>
      <c r="AS29" s="29" t="e">
        <f t="shared" ref="AS29" si="48">(AS28-1)*100/2</f>
        <v>#DIV/0!</v>
      </c>
      <c r="AT29" s="29" t="e">
        <f t="shared" ref="AT29" si="49">(AT28-1)*100/2</f>
        <v>#DIV/0!</v>
      </c>
      <c r="AU29" s="29" t="e">
        <f t="shared" ref="AU29" si="50">(AU28-1)*100/2</f>
        <v>#DIV/0!</v>
      </c>
      <c r="AV29" s="29" t="e">
        <f t="shared" ref="AV29" si="51">(AV28-1)*100/2</f>
        <v>#DIV/0!</v>
      </c>
      <c r="AW29" s="29" t="e">
        <f t="shared" ref="AW29" si="52">(AW28-1)*100/2</f>
        <v>#DIV/0!</v>
      </c>
      <c r="AX29" s="29" t="e">
        <f t="shared" ref="AX29" si="53">(AX28-1)*100/2</f>
        <v>#DIV/0!</v>
      </c>
      <c r="AY29" s="29" t="e">
        <f t="shared" ref="AY29" si="54">(AY28-1)*100/2</f>
        <v>#DIV/0!</v>
      </c>
      <c r="AZ29" s="29" t="e">
        <f t="shared" ref="AZ29" si="55">(AZ28-1)*100/2</f>
        <v>#DIV/0!</v>
      </c>
      <c r="BA29" s="29" t="e">
        <f t="shared" ref="BA29" si="56">(BA28-1)*100/2</f>
        <v>#DIV/0!</v>
      </c>
      <c r="BB29" s="29" t="e">
        <f t="shared" ref="BB29" si="57">(BB28-1)*100/2</f>
        <v>#DIV/0!</v>
      </c>
      <c r="BC29" s="29" t="e">
        <f t="shared" ref="BC29" si="58">(BC28-1)*100/2</f>
        <v>#DIV/0!</v>
      </c>
      <c r="BD29" s="29" t="e">
        <f t="shared" ref="BD29" si="59">(BD28-1)*100/2</f>
        <v>#DIV/0!</v>
      </c>
      <c r="BE29" s="29" t="e">
        <f t="shared" ref="BE29" si="60">(BE28-1)*100/2</f>
        <v>#DIV/0!</v>
      </c>
      <c r="BF29" s="29" t="e">
        <f t="shared" ref="BF29" si="61">(BF28-1)*100/2</f>
        <v>#DIV/0!</v>
      </c>
      <c r="BG29" s="29" t="e">
        <f t="shared" ref="BG29" si="62">(BG28-1)*100/2</f>
        <v>#DIV/0!</v>
      </c>
      <c r="BH29" s="29" t="e">
        <f t="shared" ref="BH29" si="63">(BH28-1)*100/2</f>
        <v>#DIV/0!</v>
      </c>
      <c r="BI29" s="29" t="e">
        <f t="shared" ref="BI29" si="64">(BI28-1)*100/2</f>
        <v>#DIV/0!</v>
      </c>
      <c r="BJ29" s="29" t="e">
        <f t="shared" ref="BJ29" si="65">(BJ28-1)*100/2</f>
        <v>#DIV/0!</v>
      </c>
      <c r="BK29" s="29" t="e">
        <f t="shared" ref="BK29" si="66">(BK28-1)*100/2</f>
        <v>#DIV/0!</v>
      </c>
      <c r="BL29" s="29" t="e">
        <f t="shared" ref="BL29" si="67">(BL28-1)*100/2</f>
        <v>#DIV/0!</v>
      </c>
      <c r="BM29" s="29" t="e">
        <f t="shared" ref="BM29" si="68">(BM28-1)*100/2</f>
        <v>#DIV/0!</v>
      </c>
      <c r="BN29" s="29" t="e">
        <f t="shared" ref="BN29" si="69">(BN28-1)*100/2</f>
        <v>#DIV/0!</v>
      </c>
      <c r="BO29" s="29" t="e">
        <f t="shared" ref="BO29" si="70">(BO28-1)*100/2</f>
        <v>#DIV/0!</v>
      </c>
      <c r="BP29" s="29" t="e">
        <f t="shared" ref="BP29" si="71">(BP28-1)*100/2</f>
        <v>#DIV/0!</v>
      </c>
      <c r="BQ29" s="29" t="e">
        <f t="shared" ref="BQ29" si="72">(BQ28-1)*100/2</f>
        <v>#DIV/0!</v>
      </c>
      <c r="BR29" s="29" t="e">
        <f t="shared" ref="BR29" si="73">(BR28-1)*100/2</f>
        <v>#DIV/0!</v>
      </c>
      <c r="BS29" s="29" t="e">
        <f t="shared" ref="BS29" si="74">(BS28-1)*100/2</f>
        <v>#DIV/0!</v>
      </c>
      <c r="BT29" s="29" t="e">
        <f t="shared" ref="BT29" si="75">(BT28-1)*100/2</f>
        <v>#DIV/0!</v>
      </c>
      <c r="BU29" s="29" t="e">
        <f t="shared" ref="BU29" si="76">(BU28-1)*100/2</f>
        <v>#DIV/0!</v>
      </c>
      <c r="BV29" s="29" t="e">
        <f t="shared" ref="BV29" si="77">(BV28-1)*100/2</f>
        <v>#DIV/0!</v>
      </c>
      <c r="BW29" s="29" t="e">
        <f t="shared" ref="BW29" si="78">(BW28-1)*100/2</f>
        <v>#DIV/0!</v>
      </c>
      <c r="BX29" s="29" t="e">
        <f t="shared" ref="BX29" si="79">(BX28-1)*100/2</f>
        <v>#DIV/0!</v>
      </c>
      <c r="BY29" s="29" t="e">
        <f t="shared" ref="BY29" si="80">(BY28-1)*100/2</f>
        <v>#DIV/0!</v>
      </c>
      <c r="BZ29" s="29" t="e">
        <f t="shared" ref="BZ29" si="81">(BZ28-1)*100/2</f>
        <v>#DIV/0!</v>
      </c>
      <c r="CA29" s="29" t="e">
        <f t="shared" ref="CA29" si="82">(CA28-1)*100/2</f>
        <v>#DIV/0!</v>
      </c>
      <c r="CB29" s="29" t="e">
        <f t="shared" ref="CB29" si="83">(CB28-1)*100/2</f>
        <v>#DIV/0!</v>
      </c>
      <c r="CC29" s="29" t="e">
        <f t="shared" ref="CC29" si="84">(CC28-1)*100/2</f>
        <v>#DIV/0!</v>
      </c>
      <c r="CD29" s="29" t="e">
        <f t="shared" ref="CD29" si="85">(CD28-1)*100/2</f>
        <v>#DIV/0!</v>
      </c>
      <c r="CE29" s="29" t="e">
        <f t="shared" ref="CE29" si="86">(CE28-1)*100/2</f>
        <v>#DIV/0!</v>
      </c>
      <c r="CF29" s="47" t="e">
        <f t="shared" si="2"/>
        <v>#DIV/0!</v>
      </c>
      <c r="CG29" s="47" t="e">
        <f t="shared" si="2"/>
        <v>#DIV/0!</v>
      </c>
    </row>
    <row r="30" spans="1:85" ht="8.5" customHeight="1" x14ac:dyDescent="0.35">
      <c r="A30" s="27" t="s">
        <v>25</v>
      </c>
      <c r="B30" s="15" t="str">
        <f>IF(B28&gt;=2.8,"Сформированы",IF(B28&gt;=1.2,"Формируются",IF(B28&gt;=1,"Не сформированы")))</f>
        <v>Не сформированы</v>
      </c>
      <c r="C30" s="15" t="str">
        <f t="shared" ref="C30:AE30" si="87">IF(C28&gt;=2.8,"Сформированы",IF(C28&gt;=1.2,"Формируются",IF(C28&gt;=1,"Не сформированы")))</f>
        <v>Формируются</v>
      </c>
      <c r="D30" s="15" t="str">
        <f t="shared" si="87"/>
        <v>Формируются</v>
      </c>
      <c r="E30" s="15" t="str">
        <f t="shared" si="87"/>
        <v>Сформированы</v>
      </c>
      <c r="F30" s="15" t="str">
        <f t="shared" si="87"/>
        <v>Формируются</v>
      </c>
      <c r="G30" s="15" t="str">
        <f t="shared" si="87"/>
        <v>Сформированы</v>
      </c>
      <c r="H30" s="15" t="str">
        <f t="shared" si="87"/>
        <v>Формируются</v>
      </c>
      <c r="I30" s="15" t="str">
        <f t="shared" si="87"/>
        <v>Сформированы</v>
      </c>
      <c r="J30" s="15" t="str">
        <f t="shared" si="87"/>
        <v>Формируются</v>
      </c>
      <c r="K30" s="15" t="str">
        <f t="shared" si="87"/>
        <v>Сформированы</v>
      </c>
      <c r="L30" s="15" t="str">
        <f t="shared" si="87"/>
        <v>Формируются</v>
      </c>
      <c r="M30" s="15" t="str">
        <f t="shared" si="87"/>
        <v>Сформированы</v>
      </c>
      <c r="N30" s="15" t="str">
        <f t="shared" si="87"/>
        <v>Формируются</v>
      </c>
      <c r="O30" s="15" t="str">
        <f t="shared" si="87"/>
        <v>Сформированы</v>
      </c>
      <c r="P30" s="15" t="str">
        <f t="shared" si="87"/>
        <v>Формируются</v>
      </c>
      <c r="Q30" s="15" t="str">
        <f t="shared" si="87"/>
        <v>Сформированы</v>
      </c>
      <c r="R30" s="15" t="str">
        <f t="shared" si="87"/>
        <v>Формируются</v>
      </c>
      <c r="S30" s="15" t="str">
        <f t="shared" si="87"/>
        <v>Сформированы</v>
      </c>
      <c r="T30" s="15" t="str">
        <f t="shared" si="87"/>
        <v>Формируются</v>
      </c>
      <c r="U30" s="15" t="str">
        <f t="shared" si="87"/>
        <v>Формируются</v>
      </c>
      <c r="V30" s="15" t="str">
        <f t="shared" si="87"/>
        <v>Не сформированы</v>
      </c>
      <c r="W30" s="15" t="str">
        <f t="shared" si="87"/>
        <v>Формируются</v>
      </c>
      <c r="X30" s="15" t="str">
        <f t="shared" si="87"/>
        <v>Формируются</v>
      </c>
      <c r="Y30" s="15" t="str">
        <f t="shared" si="87"/>
        <v>Сформированы</v>
      </c>
      <c r="Z30" s="15" t="str">
        <f t="shared" si="87"/>
        <v>Не сформированы</v>
      </c>
      <c r="AA30" s="15" t="str">
        <f t="shared" si="87"/>
        <v>Формируются</v>
      </c>
      <c r="AB30" s="15" t="str">
        <f t="shared" si="87"/>
        <v>Формируются</v>
      </c>
      <c r="AC30" s="15" t="str">
        <f t="shared" si="87"/>
        <v>Сформированы</v>
      </c>
      <c r="AD30" s="15" t="str">
        <f t="shared" si="87"/>
        <v>Формируются</v>
      </c>
      <c r="AE30" s="15" t="str">
        <f t="shared" si="87"/>
        <v>Сформированы</v>
      </c>
      <c r="AF30" s="15" t="e">
        <f t="shared" ref="AF30:AI30" si="88">IF(AF28&gt;=2.26,"Сформированы",IF(AF28&gt;=1.36,"Формируются",IF(AF28&gt;=1,"Не сформированы")))</f>
        <v>#DIV/0!</v>
      </c>
      <c r="AG30" s="15" t="e">
        <f t="shared" si="88"/>
        <v>#DIV/0!</v>
      </c>
      <c r="AH30" s="15" t="e">
        <f t="shared" si="88"/>
        <v>#DIV/0!</v>
      </c>
      <c r="AI30" s="15" t="e">
        <f t="shared" si="88"/>
        <v>#DIV/0!</v>
      </c>
      <c r="AJ30" s="15" t="e">
        <f t="shared" ref="AJ30:CE30" si="89">IF(AJ28&gt;=2.26,"Сформированы",IF(AJ28&gt;=1.36,"Формируются",IF(AJ28&gt;=1,"Не сформированы")))</f>
        <v>#DIV/0!</v>
      </c>
      <c r="AK30" s="15" t="e">
        <f t="shared" si="89"/>
        <v>#DIV/0!</v>
      </c>
      <c r="AL30" s="15" t="e">
        <f t="shared" si="89"/>
        <v>#DIV/0!</v>
      </c>
      <c r="AM30" s="15" t="e">
        <f t="shared" si="89"/>
        <v>#DIV/0!</v>
      </c>
      <c r="AN30" s="15" t="e">
        <f t="shared" si="89"/>
        <v>#DIV/0!</v>
      </c>
      <c r="AO30" s="15" t="e">
        <f t="shared" si="89"/>
        <v>#DIV/0!</v>
      </c>
      <c r="AP30" s="15" t="e">
        <f t="shared" si="89"/>
        <v>#DIV/0!</v>
      </c>
      <c r="AQ30" s="15" t="e">
        <f t="shared" si="89"/>
        <v>#DIV/0!</v>
      </c>
      <c r="AR30" s="15" t="e">
        <f t="shared" si="89"/>
        <v>#DIV/0!</v>
      </c>
      <c r="AS30" s="15" t="e">
        <f t="shared" si="89"/>
        <v>#DIV/0!</v>
      </c>
      <c r="AT30" s="15" t="e">
        <f t="shared" si="89"/>
        <v>#DIV/0!</v>
      </c>
      <c r="AU30" s="15" t="e">
        <f t="shared" si="89"/>
        <v>#DIV/0!</v>
      </c>
      <c r="AV30" s="15" t="e">
        <f t="shared" si="89"/>
        <v>#DIV/0!</v>
      </c>
      <c r="AW30" s="15" t="e">
        <f t="shared" si="89"/>
        <v>#DIV/0!</v>
      </c>
      <c r="AX30" s="15" t="e">
        <f t="shared" si="89"/>
        <v>#DIV/0!</v>
      </c>
      <c r="AY30" s="15" t="e">
        <f t="shared" si="89"/>
        <v>#DIV/0!</v>
      </c>
      <c r="AZ30" s="15" t="e">
        <f t="shared" si="89"/>
        <v>#DIV/0!</v>
      </c>
      <c r="BA30" s="15" t="e">
        <f t="shared" si="89"/>
        <v>#DIV/0!</v>
      </c>
      <c r="BB30" s="15" t="e">
        <f t="shared" si="89"/>
        <v>#DIV/0!</v>
      </c>
      <c r="BC30" s="15" t="e">
        <f t="shared" si="89"/>
        <v>#DIV/0!</v>
      </c>
      <c r="BD30" s="15" t="e">
        <f t="shared" si="89"/>
        <v>#DIV/0!</v>
      </c>
      <c r="BE30" s="15" t="e">
        <f t="shared" si="89"/>
        <v>#DIV/0!</v>
      </c>
      <c r="BF30" s="15" t="e">
        <f t="shared" si="89"/>
        <v>#DIV/0!</v>
      </c>
      <c r="BG30" s="15" t="e">
        <f t="shared" si="89"/>
        <v>#DIV/0!</v>
      </c>
      <c r="BH30" s="15" t="e">
        <f t="shared" si="89"/>
        <v>#DIV/0!</v>
      </c>
      <c r="BI30" s="15" t="e">
        <f t="shared" si="89"/>
        <v>#DIV/0!</v>
      </c>
      <c r="BJ30" s="15" t="e">
        <f t="shared" si="89"/>
        <v>#DIV/0!</v>
      </c>
      <c r="BK30" s="15" t="e">
        <f t="shared" si="89"/>
        <v>#DIV/0!</v>
      </c>
      <c r="BL30" s="15" t="e">
        <f t="shared" si="89"/>
        <v>#DIV/0!</v>
      </c>
      <c r="BM30" s="15" t="e">
        <f t="shared" si="89"/>
        <v>#DIV/0!</v>
      </c>
      <c r="BN30" s="15" t="e">
        <f t="shared" si="89"/>
        <v>#DIV/0!</v>
      </c>
      <c r="BO30" s="15" t="e">
        <f t="shared" si="89"/>
        <v>#DIV/0!</v>
      </c>
      <c r="BP30" s="15" t="e">
        <f t="shared" si="89"/>
        <v>#DIV/0!</v>
      </c>
      <c r="BQ30" s="15" t="e">
        <f t="shared" si="89"/>
        <v>#DIV/0!</v>
      </c>
      <c r="BR30" s="15" t="e">
        <f t="shared" si="89"/>
        <v>#DIV/0!</v>
      </c>
      <c r="BS30" s="15" t="e">
        <f t="shared" si="89"/>
        <v>#DIV/0!</v>
      </c>
      <c r="BT30" s="15" t="e">
        <f t="shared" si="89"/>
        <v>#DIV/0!</v>
      </c>
      <c r="BU30" s="15" t="e">
        <f t="shared" si="89"/>
        <v>#DIV/0!</v>
      </c>
      <c r="BV30" s="15" t="e">
        <f t="shared" si="89"/>
        <v>#DIV/0!</v>
      </c>
      <c r="BW30" s="15" t="e">
        <f t="shared" si="89"/>
        <v>#DIV/0!</v>
      </c>
      <c r="BX30" s="15" t="e">
        <f t="shared" si="89"/>
        <v>#DIV/0!</v>
      </c>
      <c r="BY30" s="15" t="e">
        <f t="shared" si="89"/>
        <v>#DIV/0!</v>
      </c>
      <c r="BZ30" s="15" t="e">
        <f t="shared" si="89"/>
        <v>#DIV/0!</v>
      </c>
      <c r="CA30" s="15" t="e">
        <f t="shared" si="89"/>
        <v>#DIV/0!</v>
      </c>
      <c r="CB30" s="15" t="e">
        <f t="shared" si="89"/>
        <v>#DIV/0!</v>
      </c>
      <c r="CC30" s="15" t="e">
        <f t="shared" si="89"/>
        <v>#DIV/0!</v>
      </c>
      <c r="CD30" s="15" t="e">
        <f t="shared" si="89"/>
        <v>#DIV/0!</v>
      </c>
      <c r="CE30" s="15" t="e">
        <f t="shared" si="89"/>
        <v>#DIV/0!</v>
      </c>
      <c r="CG30" s="47" t="e">
        <f>AVERAGE(C30,E30,G30,I30,K30,M30,O30,Q30,S30,U30,W30,Y30,AA30,AC30,AE30,AG30,AI30,AK30,AM30,AO30,AQ30,AS30,AU30,AW30,AY30,BA30,BC30,BE30,BG30,BI30,BK30,BM30,BO30,BQ30,BS30,BU30,BW30,BY30,CA30,CC30,CE30)</f>
        <v>#DIV/0!</v>
      </c>
    </row>
    <row r="31" spans="1:85" ht="15.75" customHeight="1" x14ac:dyDescent="0.35">
      <c r="A31" s="104" t="s">
        <v>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6"/>
      <c r="CG31" s="47"/>
    </row>
    <row r="32" spans="1:85" ht="20.25" customHeight="1" outlineLevel="1" x14ac:dyDescent="0.35">
      <c r="A32" s="20" t="s">
        <v>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G32" s="47"/>
    </row>
    <row r="33" spans="1:85" outlineLevel="1" x14ac:dyDescent="0.35">
      <c r="A33" s="12" t="s">
        <v>46</v>
      </c>
      <c r="B33" s="37">
        <v>2</v>
      </c>
      <c r="C33" s="37">
        <v>3</v>
      </c>
      <c r="D33" s="38">
        <v>2</v>
      </c>
      <c r="E33" s="38">
        <v>3</v>
      </c>
      <c r="F33" s="39">
        <v>2</v>
      </c>
      <c r="G33" s="39">
        <v>3</v>
      </c>
      <c r="H33" s="40">
        <v>2</v>
      </c>
      <c r="I33" s="40">
        <v>3</v>
      </c>
      <c r="J33" s="41">
        <v>2</v>
      </c>
      <c r="K33" s="41">
        <v>3</v>
      </c>
      <c r="L33" s="42">
        <v>2</v>
      </c>
      <c r="M33" s="42">
        <v>3</v>
      </c>
      <c r="N33" s="43">
        <v>2</v>
      </c>
      <c r="O33" s="43">
        <v>3</v>
      </c>
      <c r="P33" s="44">
        <v>2</v>
      </c>
      <c r="Q33" s="44">
        <v>3</v>
      </c>
      <c r="R33" s="38">
        <v>2</v>
      </c>
      <c r="S33" s="38">
        <v>3</v>
      </c>
      <c r="T33" s="39">
        <v>2</v>
      </c>
      <c r="U33" s="39">
        <v>3</v>
      </c>
      <c r="V33" s="40">
        <v>2</v>
      </c>
      <c r="W33" s="40">
        <v>3</v>
      </c>
      <c r="X33" s="41">
        <v>2</v>
      </c>
      <c r="Y33" s="41">
        <v>3</v>
      </c>
      <c r="Z33" s="42">
        <v>2</v>
      </c>
      <c r="AA33" s="42">
        <v>3</v>
      </c>
      <c r="AB33" s="44">
        <v>2</v>
      </c>
      <c r="AC33" s="44">
        <v>3</v>
      </c>
      <c r="AD33" s="38">
        <v>2</v>
      </c>
      <c r="AE33" s="38">
        <v>3</v>
      </c>
      <c r="AF33" s="39"/>
      <c r="AG33" s="39"/>
      <c r="AH33" s="40"/>
      <c r="AI33" s="40"/>
      <c r="AJ33" s="30"/>
      <c r="AK33" s="30"/>
      <c r="AL33" s="31"/>
      <c r="AM33" s="31"/>
      <c r="AN33" s="32"/>
      <c r="AO33" s="32"/>
      <c r="AP33" s="33"/>
      <c r="AQ33" s="33"/>
      <c r="AR33" s="34"/>
      <c r="AS33" s="34"/>
      <c r="AT33" s="35"/>
      <c r="AU33" s="35"/>
      <c r="AV33" s="30"/>
      <c r="AW33" s="30"/>
      <c r="AX33" s="31"/>
      <c r="AY33" s="31"/>
      <c r="AZ33" s="32"/>
      <c r="BA33" s="32"/>
      <c r="BB33" s="33"/>
      <c r="BC33" s="33"/>
      <c r="BD33" s="34"/>
      <c r="BE33" s="34"/>
      <c r="BF33" s="35"/>
      <c r="BG33" s="35"/>
      <c r="BH33" s="30"/>
      <c r="BI33" s="30"/>
      <c r="BJ33" s="31"/>
      <c r="BK33" s="31"/>
      <c r="BL33" s="32"/>
      <c r="BM33" s="32"/>
      <c r="BN33" s="33"/>
      <c r="BO33" s="33"/>
      <c r="BP33" s="34"/>
      <c r="BQ33" s="34"/>
      <c r="BR33" s="35"/>
      <c r="BS33" s="35"/>
      <c r="BT33" s="30"/>
      <c r="BU33" s="30"/>
      <c r="BV33" s="31"/>
      <c r="BW33" s="31"/>
      <c r="BX33" s="32"/>
      <c r="BY33" s="32"/>
      <c r="BZ33" s="33"/>
      <c r="CA33" s="33"/>
      <c r="CB33" s="34"/>
      <c r="CC33" s="34"/>
      <c r="CD33" s="35"/>
      <c r="CE33" s="35"/>
      <c r="CF33" s="47">
        <f>AVERAGE(B33,D33,F33,H33,J33,L33,N33,P33,R33,T33,V33,X33,Z33,AB33,AD33,AF33,AH33,AJ33,AL33,AN33,AP33,AR33,AT33,AV33,AX33,AZ33,BB33,BD33,BF33,BH33,BJ33,BL33,BN33,BP33,BR33,BT33,BV33,BX33,BZ33,CB33,CD33)</f>
        <v>2</v>
      </c>
      <c r="CG33" s="47">
        <f>AVERAGE(C33,E33,G33,I33,K33,M33,O33,Q33,S33,U33,W33,Y33,AA33,AC33,AE33,AG33,AI33,AK33,AM33,AO33,AQ33,AS33,AU33,AW33,AY33,BA33,BC33,BE33,BG33,BI33,BK33,BM33,BO33,BQ33,BS33,BU33,BW33,BY33,CA33,CC33,CE33)</f>
        <v>3</v>
      </c>
    </row>
    <row r="34" spans="1:85" outlineLevel="1" x14ac:dyDescent="0.35">
      <c r="A34" s="12" t="s">
        <v>47</v>
      </c>
      <c r="B34" s="37">
        <v>1</v>
      </c>
      <c r="C34" s="37">
        <v>3</v>
      </c>
      <c r="D34" s="38">
        <v>2</v>
      </c>
      <c r="E34" s="38">
        <v>3</v>
      </c>
      <c r="F34" s="39">
        <v>2</v>
      </c>
      <c r="G34" s="39">
        <v>3</v>
      </c>
      <c r="H34" s="40">
        <v>2</v>
      </c>
      <c r="I34" s="40">
        <v>3</v>
      </c>
      <c r="J34" s="41">
        <v>2</v>
      </c>
      <c r="K34" s="41">
        <v>3</v>
      </c>
      <c r="L34" s="42">
        <v>2</v>
      </c>
      <c r="M34" s="42">
        <v>3</v>
      </c>
      <c r="N34" s="43">
        <v>2</v>
      </c>
      <c r="O34" s="43">
        <v>3</v>
      </c>
      <c r="P34" s="44">
        <v>2</v>
      </c>
      <c r="Q34" s="44">
        <v>3</v>
      </c>
      <c r="R34" s="38">
        <v>2</v>
      </c>
      <c r="S34" s="38">
        <v>3</v>
      </c>
      <c r="T34" s="39">
        <v>2</v>
      </c>
      <c r="U34" s="39">
        <v>3</v>
      </c>
      <c r="V34" s="40">
        <v>2</v>
      </c>
      <c r="W34" s="40">
        <v>3</v>
      </c>
      <c r="X34" s="41">
        <v>2</v>
      </c>
      <c r="Y34" s="41">
        <v>3</v>
      </c>
      <c r="Z34" s="42">
        <v>2</v>
      </c>
      <c r="AA34" s="42">
        <v>3</v>
      </c>
      <c r="AB34" s="44">
        <v>2</v>
      </c>
      <c r="AC34" s="44">
        <v>3</v>
      </c>
      <c r="AD34" s="38">
        <v>2</v>
      </c>
      <c r="AE34" s="38">
        <v>3</v>
      </c>
      <c r="AF34" s="39"/>
      <c r="AG34" s="39"/>
      <c r="AH34" s="40"/>
      <c r="AI34" s="40"/>
      <c r="AJ34" s="30"/>
      <c r="AK34" s="30"/>
      <c r="AL34" s="31"/>
      <c r="AM34" s="31"/>
      <c r="AN34" s="32"/>
      <c r="AO34" s="32"/>
      <c r="AP34" s="33"/>
      <c r="AQ34" s="33"/>
      <c r="AR34" s="34"/>
      <c r="AS34" s="34"/>
      <c r="AT34" s="35"/>
      <c r="AU34" s="35"/>
      <c r="AV34" s="30"/>
      <c r="AW34" s="30"/>
      <c r="AX34" s="31"/>
      <c r="AY34" s="31"/>
      <c r="AZ34" s="32"/>
      <c r="BA34" s="32"/>
      <c r="BB34" s="33"/>
      <c r="BC34" s="33"/>
      <c r="BD34" s="34"/>
      <c r="BE34" s="34"/>
      <c r="BF34" s="35"/>
      <c r="BG34" s="35"/>
      <c r="BH34" s="30"/>
      <c r="BI34" s="30"/>
      <c r="BJ34" s="31"/>
      <c r="BK34" s="31"/>
      <c r="BL34" s="32"/>
      <c r="BM34" s="32"/>
      <c r="BN34" s="33"/>
      <c r="BO34" s="33"/>
      <c r="BP34" s="34"/>
      <c r="BQ34" s="34"/>
      <c r="BR34" s="35"/>
      <c r="BS34" s="35"/>
      <c r="BT34" s="30"/>
      <c r="BU34" s="30"/>
      <c r="BV34" s="31"/>
      <c r="BW34" s="31"/>
      <c r="BX34" s="32"/>
      <c r="BY34" s="32"/>
      <c r="BZ34" s="33"/>
      <c r="CA34" s="33"/>
      <c r="CB34" s="34"/>
      <c r="CC34" s="34"/>
      <c r="CD34" s="35"/>
      <c r="CE34" s="35"/>
      <c r="CF34" s="47">
        <f>AVERAGE(B34,D34,F34,H34,J34,L34,N34,P34,R34,T34,V34,X34,Z34,AB34,AD34,AF34,AH34,AJ34,AL34,AN34,AP34,AR34,AT34,AV34,AX34,AZ34,BB34,BD34,BF34,BH34,BJ34,BL34,BN34,BP34,BR34,BT34,BV34,BX34,BZ34,CB34,CD34)</f>
        <v>1.9333333333333333</v>
      </c>
      <c r="CG34" s="47">
        <f>AVERAGE(C34,E34,G34,I34,K34,M34,O34,Q34,S34,U34,W34,Y34,AA34,AC34,AE34,AG34,AI34,AK34,AM34,AO34,AQ34,AS34,AU34,AW34,AY34,BA34,BC34,BE34,BG34,BI34,BK34,BM34,BO34,BQ34,BS34,BU34,BW34,BY34,CA34,CC34,CE34)</f>
        <v>3</v>
      </c>
    </row>
    <row r="35" spans="1:85" ht="35.25" customHeight="1" outlineLevel="1" x14ac:dyDescent="0.35">
      <c r="A35" s="20" t="s">
        <v>20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47"/>
      <c r="CG35" s="47"/>
    </row>
    <row r="36" spans="1:85" outlineLevel="1" x14ac:dyDescent="0.35">
      <c r="A36" s="12" t="s">
        <v>48</v>
      </c>
      <c r="B36" s="37">
        <v>1</v>
      </c>
      <c r="C36" s="37">
        <v>3</v>
      </c>
      <c r="D36" s="38">
        <v>2</v>
      </c>
      <c r="E36" s="38">
        <v>3</v>
      </c>
      <c r="F36" s="39">
        <v>2</v>
      </c>
      <c r="G36" s="39">
        <v>3</v>
      </c>
      <c r="H36" s="40">
        <v>2</v>
      </c>
      <c r="I36" s="40">
        <v>3</v>
      </c>
      <c r="J36" s="41">
        <v>2</v>
      </c>
      <c r="K36" s="41">
        <v>3</v>
      </c>
      <c r="L36" s="42">
        <v>2</v>
      </c>
      <c r="M36" s="42">
        <v>3</v>
      </c>
      <c r="N36" s="43">
        <v>2</v>
      </c>
      <c r="O36" s="43">
        <v>3</v>
      </c>
      <c r="P36" s="44">
        <v>2</v>
      </c>
      <c r="Q36" s="44">
        <v>3</v>
      </c>
      <c r="R36" s="38">
        <v>2</v>
      </c>
      <c r="S36" s="38">
        <v>3</v>
      </c>
      <c r="T36" s="39">
        <v>1</v>
      </c>
      <c r="U36" s="39">
        <v>2</v>
      </c>
      <c r="V36" s="40">
        <v>1</v>
      </c>
      <c r="W36" s="40">
        <v>2</v>
      </c>
      <c r="X36" s="41">
        <v>2</v>
      </c>
      <c r="Y36" s="41">
        <v>3</v>
      </c>
      <c r="Z36" s="42">
        <v>1</v>
      </c>
      <c r="AA36" s="42">
        <v>2</v>
      </c>
      <c r="AB36" s="44">
        <v>2</v>
      </c>
      <c r="AC36" s="44">
        <v>3</v>
      </c>
      <c r="AD36" s="38">
        <v>2</v>
      </c>
      <c r="AE36" s="38">
        <v>3</v>
      </c>
      <c r="AF36" s="39"/>
      <c r="AG36" s="39"/>
      <c r="AH36" s="40"/>
      <c r="AI36" s="40"/>
      <c r="AJ36" s="30"/>
      <c r="AK36" s="30"/>
      <c r="AL36" s="31"/>
      <c r="AM36" s="31"/>
      <c r="AN36" s="32"/>
      <c r="AO36" s="32"/>
      <c r="AP36" s="33"/>
      <c r="AQ36" s="33"/>
      <c r="AR36" s="34"/>
      <c r="AS36" s="34"/>
      <c r="AT36" s="35"/>
      <c r="AU36" s="35"/>
      <c r="AV36" s="30"/>
      <c r="AW36" s="30"/>
      <c r="AX36" s="31"/>
      <c r="AY36" s="31"/>
      <c r="AZ36" s="32"/>
      <c r="BA36" s="32"/>
      <c r="BB36" s="33"/>
      <c r="BC36" s="33"/>
      <c r="BD36" s="34"/>
      <c r="BE36" s="34"/>
      <c r="BF36" s="35"/>
      <c r="BG36" s="35"/>
      <c r="BH36" s="30"/>
      <c r="BI36" s="30"/>
      <c r="BJ36" s="31"/>
      <c r="BK36" s="31"/>
      <c r="BL36" s="32"/>
      <c r="BM36" s="32"/>
      <c r="BN36" s="33"/>
      <c r="BO36" s="33"/>
      <c r="BP36" s="34"/>
      <c r="BQ36" s="34"/>
      <c r="BR36" s="35"/>
      <c r="BS36" s="35"/>
      <c r="BT36" s="30"/>
      <c r="BU36" s="30"/>
      <c r="BV36" s="31"/>
      <c r="BW36" s="31"/>
      <c r="BX36" s="32"/>
      <c r="BY36" s="32"/>
      <c r="BZ36" s="33"/>
      <c r="CA36" s="33"/>
      <c r="CB36" s="34"/>
      <c r="CC36" s="34"/>
      <c r="CD36" s="35"/>
      <c r="CE36" s="35"/>
      <c r="CF36" s="47">
        <f>AVERAGE(B36,D36,F36,H36,J36,L36,N36,P36,R36,T36,V36,X36,Z36,AB36,AD36,AF36,AH36,AJ36,AL36,AN36,AP36,AR36,AT36,AV36,AX36,AZ36,BB36,BD36,BF36,BH36,BJ36,BL36,BN36,BP36,BR36,BT36,BV36,BX36,BZ36,CB36,CD36)</f>
        <v>1.7333333333333334</v>
      </c>
      <c r="CG36" s="47">
        <f>AVERAGE(C36,E36,G36,I36,K36,M36,O36,Q36,S36,U36,W36,Y36,AA36,AC36,AE36,AG36,AI36,AK36,AM36,AO36,AQ36,AS36,AU36,AW36,AY36,BA36,BC36,BE36,BG36,BI36,BK36,BM36,BO36,BQ36,BS36,BU36,BW36,BY36,CA36,CC36,CE36)</f>
        <v>2.8</v>
      </c>
    </row>
    <row r="37" spans="1:85" outlineLevel="1" x14ac:dyDescent="0.35">
      <c r="A37" s="12" t="s">
        <v>49</v>
      </c>
      <c r="B37" s="37">
        <v>1</v>
      </c>
      <c r="C37" s="37">
        <v>2</v>
      </c>
      <c r="D37" s="38">
        <v>2</v>
      </c>
      <c r="E37" s="38">
        <v>3</v>
      </c>
      <c r="F37" s="39">
        <v>2</v>
      </c>
      <c r="G37" s="39">
        <v>3</v>
      </c>
      <c r="H37" s="40">
        <v>3</v>
      </c>
      <c r="I37" s="40">
        <v>3</v>
      </c>
      <c r="J37" s="41">
        <v>2</v>
      </c>
      <c r="K37" s="41">
        <v>3</v>
      </c>
      <c r="L37" s="42">
        <v>2</v>
      </c>
      <c r="M37" s="42">
        <v>3</v>
      </c>
      <c r="N37" s="43">
        <v>2</v>
      </c>
      <c r="O37" s="43">
        <v>3</v>
      </c>
      <c r="P37" s="44">
        <v>2</v>
      </c>
      <c r="Q37" s="44">
        <v>3</v>
      </c>
      <c r="R37" s="38">
        <v>2</v>
      </c>
      <c r="S37" s="38">
        <v>3</v>
      </c>
      <c r="T37" s="39">
        <v>1</v>
      </c>
      <c r="U37" s="39">
        <v>2</v>
      </c>
      <c r="V37" s="40">
        <v>1</v>
      </c>
      <c r="W37" s="40">
        <v>2</v>
      </c>
      <c r="X37" s="41">
        <v>2</v>
      </c>
      <c r="Y37" s="41">
        <v>3</v>
      </c>
      <c r="Z37" s="42">
        <v>1</v>
      </c>
      <c r="AA37" s="42">
        <v>2</v>
      </c>
      <c r="AB37" s="44">
        <v>3</v>
      </c>
      <c r="AC37" s="44">
        <v>3</v>
      </c>
      <c r="AD37" s="38">
        <v>2</v>
      </c>
      <c r="AE37" s="38">
        <v>3</v>
      </c>
      <c r="AF37" s="39"/>
      <c r="AG37" s="39"/>
      <c r="AH37" s="40"/>
      <c r="AI37" s="40"/>
      <c r="AJ37" s="30"/>
      <c r="AK37" s="30"/>
      <c r="AL37" s="31"/>
      <c r="AM37" s="31"/>
      <c r="AN37" s="32"/>
      <c r="AO37" s="32"/>
      <c r="AP37" s="33"/>
      <c r="AQ37" s="33"/>
      <c r="AR37" s="34"/>
      <c r="AS37" s="34"/>
      <c r="AT37" s="35"/>
      <c r="AU37" s="35"/>
      <c r="AV37" s="30"/>
      <c r="AW37" s="30"/>
      <c r="AX37" s="31"/>
      <c r="AY37" s="31"/>
      <c r="AZ37" s="32"/>
      <c r="BA37" s="32"/>
      <c r="BB37" s="33"/>
      <c r="BC37" s="33"/>
      <c r="BD37" s="34"/>
      <c r="BE37" s="34"/>
      <c r="BF37" s="35"/>
      <c r="BG37" s="35"/>
      <c r="BH37" s="30"/>
      <c r="BI37" s="30"/>
      <c r="BJ37" s="31"/>
      <c r="BK37" s="31"/>
      <c r="BL37" s="32"/>
      <c r="BM37" s="32"/>
      <c r="BN37" s="33"/>
      <c r="BO37" s="33"/>
      <c r="BP37" s="34"/>
      <c r="BQ37" s="34"/>
      <c r="BR37" s="35"/>
      <c r="BS37" s="35"/>
      <c r="BT37" s="30"/>
      <c r="BU37" s="30"/>
      <c r="BV37" s="31"/>
      <c r="BW37" s="31"/>
      <c r="BX37" s="32"/>
      <c r="BY37" s="32"/>
      <c r="BZ37" s="33"/>
      <c r="CA37" s="33"/>
      <c r="CB37" s="34"/>
      <c r="CC37" s="34"/>
      <c r="CD37" s="35"/>
      <c r="CE37" s="35"/>
      <c r="CF37" s="47"/>
      <c r="CG37" s="47"/>
    </row>
    <row r="38" spans="1:85" outlineLevel="1" x14ac:dyDescent="0.35">
      <c r="A38" s="12" t="s">
        <v>50</v>
      </c>
      <c r="B38" s="37">
        <v>2</v>
      </c>
      <c r="C38" s="37">
        <v>3</v>
      </c>
      <c r="D38" s="38">
        <v>3</v>
      </c>
      <c r="E38" s="38">
        <v>3</v>
      </c>
      <c r="F38" s="39">
        <v>3</v>
      </c>
      <c r="G38" s="39">
        <v>3</v>
      </c>
      <c r="H38" s="40">
        <v>3</v>
      </c>
      <c r="I38" s="40">
        <v>3</v>
      </c>
      <c r="J38" s="41">
        <v>3</v>
      </c>
      <c r="K38" s="41">
        <v>3</v>
      </c>
      <c r="L38" s="42">
        <v>3</v>
      </c>
      <c r="M38" s="42">
        <v>3</v>
      </c>
      <c r="N38" s="43">
        <v>3</v>
      </c>
      <c r="O38" s="43">
        <v>3</v>
      </c>
      <c r="P38" s="44">
        <v>3</v>
      </c>
      <c r="Q38" s="44">
        <v>3</v>
      </c>
      <c r="R38" s="38">
        <v>3</v>
      </c>
      <c r="S38" s="38">
        <v>3</v>
      </c>
      <c r="T38" s="39">
        <v>3</v>
      </c>
      <c r="U38" s="39">
        <v>3</v>
      </c>
      <c r="V38" s="40">
        <v>2</v>
      </c>
      <c r="W38" s="40">
        <v>3</v>
      </c>
      <c r="X38" s="41">
        <v>3</v>
      </c>
      <c r="Y38" s="41">
        <v>3</v>
      </c>
      <c r="Z38" s="42">
        <v>2</v>
      </c>
      <c r="AA38" s="42">
        <v>3</v>
      </c>
      <c r="AB38" s="44">
        <v>3</v>
      </c>
      <c r="AC38" s="44">
        <v>3</v>
      </c>
      <c r="AD38" s="38">
        <v>3</v>
      </c>
      <c r="AE38" s="38">
        <v>3</v>
      </c>
      <c r="AF38" s="39"/>
      <c r="AG38" s="39"/>
      <c r="AH38" s="40"/>
      <c r="AI38" s="40"/>
      <c r="AJ38" s="30"/>
      <c r="AK38" s="30"/>
      <c r="AL38" s="31"/>
      <c r="AM38" s="31"/>
      <c r="AN38" s="32"/>
      <c r="AO38" s="32"/>
      <c r="AP38" s="33"/>
      <c r="AQ38" s="33"/>
      <c r="AR38" s="34"/>
      <c r="AS38" s="34"/>
      <c r="AT38" s="35"/>
      <c r="AU38" s="35"/>
      <c r="AV38" s="30"/>
      <c r="AW38" s="30"/>
      <c r="AX38" s="31"/>
      <c r="AY38" s="31"/>
      <c r="AZ38" s="32"/>
      <c r="BA38" s="32"/>
      <c r="BB38" s="33"/>
      <c r="BC38" s="33"/>
      <c r="BD38" s="34"/>
      <c r="BE38" s="34"/>
      <c r="BF38" s="35"/>
      <c r="BG38" s="35"/>
      <c r="BH38" s="30"/>
      <c r="BI38" s="30"/>
      <c r="BJ38" s="31"/>
      <c r="BK38" s="31"/>
      <c r="BL38" s="32"/>
      <c r="BM38" s="32"/>
      <c r="BN38" s="33"/>
      <c r="BO38" s="33"/>
      <c r="BP38" s="34"/>
      <c r="BQ38" s="34"/>
      <c r="BR38" s="35"/>
      <c r="BS38" s="35"/>
      <c r="BT38" s="30"/>
      <c r="BU38" s="30"/>
      <c r="BV38" s="31"/>
      <c r="BW38" s="31"/>
      <c r="BX38" s="32"/>
      <c r="BY38" s="32"/>
      <c r="BZ38" s="33"/>
      <c r="CA38" s="33"/>
      <c r="CB38" s="34"/>
      <c r="CC38" s="34"/>
      <c r="CD38" s="35"/>
      <c r="CE38" s="35"/>
      <c r="CF38" s="47"/>
      <c r="CG38" s="47"/>
    </row>
    <row r="39" spans="1:85" outlineLevel="1" x14ac:dyDescent="0.35">
      <c r="A39" s="12" t="s">
        <v>51</v>
      </c>
      <c r="B39" s="37">
        <v>1</v>
      </c>
      <c r="C39" s="37">
        <v>3</v>
      </c>
      <c r="D39" s="38">
        <v>2</v>
      </c>
      <c r="E39" s="38">
        <v>3</v>
      </c>
      <c r="F39" s="39">
        <v>3</v>
      </c>
      <c r="G39" s="39">
        <v>3</v>
      </c>
      <c r="H39" s="40">
        <v>3</v>
      </c>
      <c r="I39" s="40">
        <v>3</v>
      </c>
      <c r="J39" s="41">
        <v>3</v>
      </c>
      <c r="K39" s="41">
        <v>3</v>
      </c>
      <c r="L39" s="42">
        <v>2</v>
      </c>
      <c r="M39" s="42">
        <v>3</v>
      </c>
      <c r="N39" s="43">
        <v>2</v>
      </c>
      <c r="O39" s="43">
        <v>3</v>
      </c>
      <c r="P39" s="44">
        <v>2</v>
      </c>
      <c r="Q39" s="44">
        <v>3</v>
      </c>
      <c r="R39" s="38">
        <v>2</v>
      </c>
      <c r="S39" s="38">
        <v>3</v>
      </c>
      <c r="T39" s="39">
        <v>1</v>
      </c>
      <c r="U39" s="39">
        <v>2</v>
      </c>
      <c r="V39" s="40">
        <v>1</v>
      </c>
      <c r="W39" s="40">
        <v>2</v>
      </c>
      <c r="X39" s="41">
        <v>2</v>
      </c>
      <c r="Y39" s="41">
        <v>3</v>
      </c>
      <c r="Z39" s="42">
        <v>1</v>
      </c>
      <c r="AA39" s="42">
        <v>2</v>
      </c>
      <c r="AB39" s="44">
        <v>3</v>
      </c>
      <c r="AC39" s="44">
        <v>3</v>
      </c>
      <c r="AD39" s="38">
        <v>3</v>
      </c>
      <c r="AE39" s="38">
        <v>3</v>
      </c>
      <c r="AF39" s="39"/>
      <c r="AG39" s="39"/>
      <c r="AH39" s="40"/>
      <c r="AI39" s="40"/>
      <c r="AJ39" s="30"/>
      <c r="AK39" s="30"/>
      <c r="AL39" s="31"/>
      <c r="AM39" s="31"/>
      <c r="AN39" s="32"/>
      <c r="AO39" s="32"/>
      <c r="AP39" s="33"/>
      <c r="AQ39" s="33"/>
      <c r="AR39" s="34"/>
      <c r="AS39" s="34"/>
      <c r="AT39" s="35"/>
      <c r="AU39" s="35"/>
      <c r="AV39" s="30"/>
      <c r="AW39" s="30"/>
      <c r="AX39" s="31"/>
      <c r="AY39" s="31"/>
      <c r="AZ39" s="32"/>
      <c r="BA39" s="32"/>
      <c r="BB39" s="33"/>
      <c r="BC39" s="33"/>
      <c r="BD39" s="34"/>
      <c r="BE39" s="34"/>
      <c r="BF39" s="35"/>
      <c r="BG39" s="35"/>
      <c r="BH39" s="30"/>
      <c r="BI39" s="30"/>
      <c r="BJ39" s="31"/>
      <c r="BK39" s="31"/>
      <c r="BL39" s="32"/>
      <c r="BM39" s="32"/>
      <c r="BN39" s="33"/>
      <c r="BO39" s="33"/>
      <c r="BP39" s="34"/>
      <c r="BQ39" s="34"/>
      <c r="BR39" s="35"/>
      <c r="BS39" s="35"/>
      <c r="BT39" s="30"/>
      <c r="BU39" s="30"/>
      <c r="BV39" s="31"/>
      <c r="BW39" s="31"/>
      <c r="BX39" s="32"/>
      <c r="BY39" s="32"/>
      <c r="BZ39" s="33"/>
      <c r="CA39" s="33"/>
      <c r="CB39" s="34"/>
      <c r="CC39" s="34"/>
      <c r="CD39" s="35"/>
      <c r="CE39" s="35"/>
      <c r="CF39" s="47"/>
      <c r="CG39" s="47"/>
    </row>
    <row r="40" spans="1:85" ht="22.5" customHeight="1" outlineLevel="1" x14ac:dyDescent="0.35">
      <c r="A40" s="20" t="s">
        <v>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47"/>
      <c r="CG40" s="47"/>
    </row>
    <row r="41" spans="1:85" outlineLevel="1" x14ac:dyDescent="0.35">
      <c r="A41" s="12" t="s">
        <v>52</v>
      </c>
      <c r="B41" s="37">
        <v>2</v>
      </c>
      <c r="C41" s="37">
        <v>3</v>
      </c>
      <c r="D41" s="38">
        <v>2</v>
      </c>
      <c r="E41" s="38">
        <v>3</v>
      </c>
      <c r="F41" s="39">
        <v>3</v>
      </c>
      <c r="G41" s="39">
        <v>3</v>
      </c>
      <c r="H41" s="40">
        <v>3</v>
      </c>
      <c r="I41" s="40">
        <v>3</v>
      </c>
      <c r="J41" s="41">
        <v>3</v>
      </c>
      <c r="K41" s="41">
        <v>3</v>
      </c>
      <c r="L41" s="42">
        <v>3</v>
      </c>
      <c r="M41" s="42">
        <v>3</v>
      </c>
      <c r="N41" s="43">
        <v>2</v>
      </c>
      <c r="O41" s="43">
        <v>3</v>
      </c>
      <c r="P41" s="44">
        <v>3</v>
      </c>
      <c r="Q41" s="44">
        <v>3</v>
      </c>
      <c r="R41" s="38">
        <v>3</v>
      </c>
      <c r="S41" s="38">
        <v>3</v>
      </c>
      <c r="T41" s="39">
        <v>2</v>
      </c>
      <c r="U41" s="39">
        <v>3</v>
      </c>
      <c r="V41" s="40">
        <v>3</v>
      </c>
      <c r="W41" s="40">
        <v>3</v>
      </c>
      <c r="X41" s="41">
        <v>2</v>
      </c>
      <c r="Y41" s="41">
        <v>3</v>
      </c>
      <c r="Z41" s="42">
        <v>3</v>
      </c>
      <c r="AA41" s="42">
        <v>3</v>
      </c>
      <c r="AB41" s="44">
        <v>3</v>
      </c>
      <c r="AC41" s="44">
        <v>3</v>
      </c>
      <c r="AD41" s="38">
        <v>3</v>
      </c>
      <c r="AE41" s="38">
        <v>3</v>
      </c>
      <c r="AF41" s="39"/>
      <c r="AG41" s="39"/>
      <c r="AH41" s="40"/>
      <c r="AI41" s="40"/>
      <c r="AJ41" s="30"/>
      <c r="AK41" s="30"/>
      <c r="AL41" s="31"/>
      <c r="AM41" s="31"/>
      <c r="AN41" s="32"/>
      <c r="AO41" s="32"/>
      <c r="AP41" s="33"/>
      <c r="AQ41" s="33"/>
      <c r="AR41" s="34"/>
      <c r="AS41" s="34"/>
      <c r="AT41" s="35"/>
      <c r="AU41" s="35"/>
      <c r="AV41" s="30"/>
      <c r="AW41" s="30"/>
      <c r="AX41" s="31"/>
      <c r="AY41" s="31"/>
      <c r="AZ41" s="32"/>
      <c r="BA41" s="32"/>
      <c r="BB41" s="33"/>
      <c r="BC41" s="33"/>
      <c r="BD41" s="34"/>
      <c r="BE41" s="34"/>
      <c r="BF41" s="35"/>
      <c r="BG41" s="35"/>
      <c r="BH41" s="30"/>
      <c r="BI41" s="30"/>
      <c r="BJ41" s="31"/>
      <c r="BK41" s="31"/>
      <c r="BL41" s="32"/>
      <c r="BM41" s="32"/>
      <c r="BN41" s="33"/>
      <c r="BO41" s="33"/>
      <c r="BP41" s="34"/>
      <c r="BQ41" s="34"/>
      <c r="BR41" s="35"/>
      <c r="BS41" s="35"/>
      <c r="BT41" s="30"/>
      <c r="BU41" s="30"/>
      <c r="BV41" s="31"/>
      <c r="BW41" s="31"/>
      <c r="BX41" s="32"/>
      <c r="BY41" s="32"/>
      <c r="BZ41" s="33"/>
      <c r="CA41" s="33"/>
      <c r="CB41" s="34"/>
      <c r="CC41" s="34"/>
      <c r="CD41" s="35"/>
      <c r="CE41" s="35"/>
      <c r="CF41" s="47">
        <f t="shared" ref="CF41:CG43" si="90">AVERAGE(B41,D41,F41,H41,J41,L41,N41,P41,R41,T41,V41,X41,Z41,AB41,AD41,AF41,AH41,AJ41,AL41,AN41,AP41,AR41,AT41,AV41,AX41,AZ41,BB41,BD41,BF41,BH41,BJ41,BL41,BN41,BP41,BR41,BT41,BV41,BX41,BZ41,CB41,CD41)</f>
        <v>2.6666666666666665</v>
      </c>
      <c r="CG41" s="47">
        <f t="shared" si="90"/>
        <v>3</v>
      </c>
    </row>
    <row r="42" spans="1:85" outlineLevel="1" x14ac:dyDescent="0.35">
      <c r="A42" s="12" t="s">
        <v>53</v>
      </c>
      <c r="B42" s="37">
        <v>2</v>
      </c>
      <c r="C42" s="37">
        <v>3</v>
      </c>
      <c r="D42" s="38">
        <v>2</v>
      </c>
      <c r="E42" s="38">
        <v>3</v>
      </c>
      <c r="F42" s="39">
        <v>2</v>
      </c>
      <c r="G42" s="39">
        <v>3</v>
      </c>
      <c r="H42" s="40">
        <v>2</v>
      </c>
      <c r="I42" s="40">
        <v>3</v>
      </c>
      <c r="J42" s="41">
        <v>2</v>
      </c>
      <c r="K42" s="41">
        <v>3</v>
      </c>
      <c r="L42" s="42">
        <v>2</v>
      </c>
      <c r="M42" s="42">
        <v>3</v>
      </c>
      <c r="N42" s="43">
        <v>2</v>
      </c>
      <c r="O42" s="43">
        <v>3</v>
      </c>
      <c r="P42" s="44">
        <v>2</v>
      </c>
      <c r="Q42" s="44">
        <v>3</v>
      </c>
      <c r="R42" s="38">
        <v>2</v>
      </c>
      <c r="S42" s="38">
        <v>3</v>
      </c>
      <c r="T42" s="39">
        <v>2</v>
      </c>
      <c r="U42" s="39">
        <v>3</v>
      </c>
      <c r="V42" s="40">
        <v>2</v>
      </c>
      <c r="W42" s="40">
        <v>3</v>
      </c>
      <c r="X42" s="41">
        <v>2</v>
      </c>
      <c r="Y42" s="41">
        <v>3</v>
      </c>
      <c r="Z42" s="42">
        <v>2</v>
      </c>
      <c r="AA42" s="42">
        <v>3</v>
      </c>
      <c r="AB42" s="44">
        <v>2</v>
      </c>
      <c r="AC42" s="44">
        <v>3</v>
      </c>
      <c r="AD42" s="38">
        <v>2</v>
      </c>
      <c r="AE42" s="38">
        <v>3</v>
      </c>
      <c r="AF42" s="39"/>
      <c r="AG42" s="39"/>
      <c r="AH42" s="40"/>
      <c r="AI42" s="40"/>
      <c r="AJ42" s="30"/>
      <c r="AK42" s="30"/>
      <c r="AL42" s="31"/>
      <c r="AM42" s="31"/>
      <c r="AN42" s="32"/>
      <c r="AO42" s="32"/>
      <c r="AP42" s="33"/>
      <c r="AQ42" s="33"/>
      <c r="AR42" s="34"/>
      <c r="AS42" s="34"/>
      <c r="AT42" s="35"/>
      <c r="AU42" s="35"/>
      <c r="AV42" s="30"/>
      <c r="AW42" s="30"/>
      <c r="AX42" s="31"/>
      <c r="AY42" s="31"/>
      <c r="AZ42" s="32"/>
      <c r="BA42" s="32"/>
      <c r="BB42" s="33"/>
      <c r="BC42" s="33"/>
      <c r="BD42" s="34"/>
      <c r="BE42" s="34"/>
      <c r="BF42" s="35"/>
      <c r="BG42" s="35"/>
      <c r="BH42" s="30"/>
      <c r="BI42" s="30"/>
      <c r="BJ42" s="31"/>
      <c r="BK42" s="31"/>
      <c r="BL42" s="32"/>
      <c r="BM42" s="32"/>
      <c r="BN42" s="33"/>
      <c r="BO42" s="33"/>
      <c r="BP42" s="34"/>
      <c r="BQ42" s="34"/>
      <c r="BR42" s="35"/>
      <c r="BS42" s="35"/>
      <c r="BT42" s="30"/>
      <c r="BU42" s="30"/>
      <c r="BV42" s="31"/>
      <c r="BW42" s="31"/>
      <c r="BX42" s="32"/>
      <c r="BY42" s="32"/>
      <c r="BZ42" s="33"/>
      <c r="CA42" s="33"/>
      <c r="CB42" s="34"/>
      <c r="CC42" s="34"/>
      <c r="CD42" s="35"/>
      <c r="CE42" s="35"/>
      <c r="CF42" s="47">
        <f t="shared" si="90"/>
        <v>2</v>
      </c>
      <c r="CG42" s="47">
        <f t="shared" si="90"/>
        <v>3</v>
      </c>
    </row>
    <row r="43" spans="1:85" outlineLevel="1" x14ac:dyDescent="0.35">
      <c r="A43" s="12" t="s">
        <v>54</v>
      </c>
      <c r="B43" s="37">
        <v>2</v>
      </c>
      <c r="C43" s="37">
        <v>3</v>
      </c>
      <c r="D43" s="38">
        <v>2</v>
      </c>
      <c r="E43" s="38">
        <v>3</v>
      </c>
      <c r="F43" s="39">
        <v>3</v>
      </c>
      <c r="G43" s="39">
        <v>3</v>
      </c>
      <c r="H43" s="40">
        <v>3</v>
      </c>
      <c r="I43" s="40">
        <v>3</v>
      </c>
      <c r="J43" s="41">
        <v>3</v>
      </c>
      <c r="K43" s="41">
        <v>3</v>
      </c>
      <c r="L43" s="42">
        <v>3</v>
      </c>
      <c r="M43" s="42">
        <v>3</v>
      </c>
      <c r="N43" s="43">
        <v>2</v>
      </c>
      <c r="O43" s="43">
        <v>3</v>
      </c>
      <c r="P43" s="44">
        <v>3</v>
      </c>
      <c r="Q43" s="44">
        <v>3</v>
      </c>
      <c r="R43" s="38">
        <v>3</v>
      </c>
      <c r="S43" s="38">
        <v>3</v>
      </c>
      <c r="T43" s="39">
        <v>2</v>
      </c>
      <c r="U43" s="39">
        <v>3</v>
      </c>
      <c r="V43" s="40">
        <v>2</v>
      </c>
      <c r="W43" s="40">
        <v>3</v>
      </c>
      <c r="X43" s="41">
        <v>2</v>
      </c>
      <c r="Y43" s="41">
        <v>3</v>
      </c>
      <c r="Z43" s="42">
        <v>2</v>
      </c>
      <c r="AA43" s="42">
        <v>3</v>
      </c>
      <c r="AB43" s="44">
        <v>3</v>
      </c>
      <c r="AC43" s="44">
        <v>3</v>
      </c>
      <c r="AD43" s="38">
        <v>2</v>
      </c>
      <c r="AE43" s="38">
        <v>3</v>
      </c>
      <c r="AF43" s="39"/>
      <c r="AG43" s="39"/>
      <c r="AH43" s="40"/>
      <c r="AI43" s="40"/>
      <c r="AJ43" s="30"/>
      <c r="AK43" s="30"/>
      <c r="AL43" s="31"/>
      <c r="AM43" s="31"/>
      <c r="AN43" s="32"/>
      <c r="AO43" s="32"/>
      <c r="AP43" s="33"/>
      <c r="AQ43" s="33"/>
      <c r="AR43" s="34"/>
      <c r="AS43" s="34"/>
      <c r="AT43" s="35"/>
      <c r="AU43" s="35"/>
      <c r="AV43" s="30"/>
      <c r="AW43" s="30"/>
      <c r="AX43" s="31"/>
      <c r="AY43" s="31"/>
      <c r="AZ43" s="32"/>
      <c r="BA43" s="32"/>
      <c r="BB43" s="33"/>
      <c r="BC43" s="33"/>
      <c r="BD43" s="34"/>
      <c r="BE43" s="34"/>
      <c r="BF43" s="35"/>
      <c r="BG43" s="35"/>
      <c r="BH43" s="30"/>
      <c r="BI43" s="30"/>
      <c r="BJ43" s="31"/>
      <c r="BK43" s="31"/>
      <c r="BL43" s="32"/>
      <c r="BM43" s="32"/>
      <c r="BN43" s="33"/>
      <c r="BO43" s="33"/>
      <c r="BP43" s="34"/>
      <c r="BQ43" s="34"/>
      <c r="BR43" s="35"/>
      <c r="BS43" s="35"/>
      <c r="BT43" s="30"/>
      <c r="BU43" s="30"/>
      <c r="BV43" s="31"/>
      <c r="BW43" s="31"/>
      <c r="BX43" s="32"/>
      <c r="BY43" s="32"/>
      <c r="BZ43" s="33"/>
      <c r="CA43" s="33"/>
      <c r="CB43" s="34"/>
      <c r="CC43" s="34"/>
      <c r="CD43" s="35"/>
      <c r="CE43" s="35"/>
      <c r="CF43" s="47">
        <f t="shared" si="90"/>
        <v>2.4666666666666668</v>
      </c>
      <c r="CG43" s="47">
        <f t="shared" si="90"/>
        <v>3</v>
      </c>
    </row>
    <row r="44" spans="1:85" ht="41.25" customHeight="1" outlineLevel="1" x14ac:dyDescent="0.35">
      <c r="A44" s="20" t="s">
        <v>10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47"/>
      <c r="CG44" s="47"/>
    </row>
    <row r="45" spans="1:85" outlineLevel="1" x14ac:dyDescent="0.35">
      <c r="A45" s="12" t="s">
        <v>55</v>
      </c>
      <c r="B45" s="37">
        <v>2</v>
      </c>
      <c r="C45" s="37">
        <v>3</v>
      </c>
      <c r="D45" s="38">
        <v>3</v>
      </c>
      <c r="E45" s="38">
        <v>3</v>
      </c>
      <c r="F45" s="39">
        <v>3</v>
      </c>
      <c r="G45" s="39">
        <v>3</v>
      </c>
      <c r="H45" s="40">
        <v>3</v>
      </c>
      <c r="I45" s="40">
        <v>3</v>
      </c>
      <c r="J45" s="41">
        <v>3</v>
      </c>
      <c r="K45" s="41">
        <v>3</v>
      </c>
      <c r="L45" s="42">
        <v>2</v>
      </c>
      <c r="M45" s="42">
        <v>3</v>
      </c>
      <c r="N45" s="43">
        <v>2</v>
      </c>
      <c r="O45" s="43">
        <v>3</v>
      </c>
      <c r="P45" s="44">
        <v>2</v>
      </c>
      <c r="Q45" s="44">
        <v>3</v>
      </c>
      <c r="R45" s="38">
        <v>3</v>
      </c>
      <c r="S45" s="38">
        <v>3</v>
      </c>
      <c r="T45" s="39">
        <v>2</v>
      </c>
      <c r="U45" s="39">
        <v>3</v>
      </c>
      <c r="V45" s="40">
        <v>2</v>
      </c>
      <c r="W45" s="40">
        <v>3</v>
      </c>
      <c r="X45" s="41">
        <v>3</v>
      </c>
      <c r="Y45" s="41">
        <v>3</v>
      </c>
      <c r="Z45" s="42">
        <v>2</v>
      </c>
      <c r="AA45" s="42">
        <v>3</v>
      </c>
      <c r="AB45" s="44">
        <v>3</v>
      </c>
      <c r="AC45" s="44">
        <v>3</v>
      </c>
      <c r="AD45" s="38">
        <v>2</v>
      </c>
      <c r="AE45" s="38">
        <v>3</v>
      </c>
      <c r="AF45" s="39"/>
      <c r="AG45" s="39"/>
      <c r="AH45" s="40"/>
      <c r="AI45" s="40"/>
      <c r="AJ45" s="30"/>
      <c r="AK45" s="30"/>
      <c r="AL45" s="31"/>
      <c r="AM45" s="31"/>
      <c r="AN45" s="32"/>
      <c r="AO45" s="32"/>
      <c r="AP45" s="33"/>
      <c r="AQ45" s="33"/>
      <c r="AR45" s="34"/>
      <c r="AS45" s="34"/>
      <c r="AT45" s="35"/>
      <c r="AU45" s="35"/>
      <c r="AV45" s="30"/>
      <c r="AW45" s="30"/>
      <c r="AX45" s="31"/>
      <c r="AY45" s="31"/>
      <c r="AZ45" s="32"/>
      <c r="BA45" s="32"/>
      <c r="BB45" s="33"/>
      <c r="BC45" s="33"/>
      <c r="BD45" s="34"/>
      <c r="BE45" s="34"/>
      <c r="BF45" s="35"/>
      <c r="BG45" s="35"/>
      <c r="BH45" s="30"/>
      <c r="BI45" s="30"/>
      <c r="BJ45" s="31"/>
      <c r="BK45" s="31"/>
      <c r="BL45" s="32"/>
      <c r="BM45" s="32"/>
      <c r="BN45" s="33"/>
      <c r="BO45" s="33"/>
      <c r="BP45" s="34"/>
      <c r="BQ45" s="34"/>
      <c r="BR45" s="35"/>
      <c r="BS45" s="35"/>
      <c r="BT45" s="30"/>
      <c r="BU45" s="30"/>
      <c r="BV45" s="31"/>
      <c r="BW45" s="31"/>
      <c r="BX45" s="32"/>
      <c r="BY45" s="32"/>
      <c r="BZ45" s="33"/>
      <c r="CA45" s="33"/>
      <c r="CB45" s="34"/>
      <c r="CC45" s="34"/>
      <c r="CD45" s="35"/>
      <c r="CE45" s="35"/>
      <c r="CF45" s="47">
        <f t="shared" ref="CF45:CG49" si="91">AVERAGE(B45,D45,F45,H45,J45,L45,N45,P45,R45,T45,V45,X45,Z45,AB45,AD45,AF45,AH45,AJ45,AL45,AN45,AP45,AR45,AT45,AV45,AX45,AZ45,BB45,BD45,BF45,BH45,BJ45,BL45,BN45,BP45,BR45,BT45,BV45,BX45,BZ45,CB45,CD45)</f>
        <v>2.4666666666666668</v>
      </c>
      <c r="CG45" s="47">
        <f t="shared" si="91"/>
        <v>3</v>
      </c>
    </row>
    <row r="46" spans="1:85" outlineLevel="1" x14ac:dyDescent="0.35">
      <c r="A46" s="12" t="s">
        <v>56</v>
      </c>
      <c r="B46" s="37">
        <v>1</v>
      </c>
      <c r="C46" s="37">
        <v>2</v>
      </c>
      <c r="D46" s="38">
        <v>2</v>
      </c>
      <c r="E46" s="38">
        <v>3</v>
      </c>
      <c r="F46" s="39">
        <v>2</v>
      </c>
      <c r="G46" s="39">
        <v>3</v>
      </c>
      <c r="H46" s="40">
        <v>2</v>
      </c>
      <c r="I46" s="40">
        <v>3</v>
      </c>
      <c r="J46" s="41">
        <v>2</v>
      </c>
      <c r="K46" s="41">
        <v>3</v>
      </c>
      <c r="L46" s="42">
        <v>2</v>
      </c>
      <c r="M46" s="42">
        <v>3</v>
      </c>
      <c r="N46" s="43">
        <v>2</v>
      </c>
      <c r="O46" s="43">
        <v>3</v>
      </c>
      <c r="P46" s="44">
        <v>1</v>
      </c>
      <c r="Q46" s="44">
        <v>2</v>
      </c>
      <c r="R46" s="38">
        <v>1</v>
      </c>
      <c r="S46" s="38">
        <v>2</v>
      </c>
      <c r="T46" s="39">
        <v>1</v>
      </c>
      <c r="U46" s="39">
        <v>2</v>
      </c>
      <c r="V46" s="40">
        <v>1</v>
      </c>
      <c r="W46" s="40">
        <v>2</v>
      </c>
      <c r="X46" s="41">
        <v>2</v>
      </c>
      <c r="Y46" s="41">
        <v>3</v>
      </c>
      <c r="Z46" s="42">
        <v>1</v>
      </c>
      <c r="AA46" s="42">
        <v>2</v>
      </c>
      <c r="AB46" s="44">
        <v>1</v>
      </c>
      <c r="AC46" s="44">
        <v>2</v>
      </c>
      <c r="AD46" s="38">
        <v>1</v>
      </c>
      <c r="AE46" s="38">
        <v>3</v>
      </c>
      <c r="AF46" s="39"/>
      <c r="AG46" s="39"/>
      <c r="AH46" s="40"/>
      <c r="AI46" s="40"/>
      <c r="AJ46" s="30"/>
      <c r="AK46" s="30"/>
      <c r="AL46" s="31"/>
      <c r="AM46" s="31"/>
      <c r="AN46" s="32"/>
      <c r="AO46" s="32"/>
      <c r="AP46" s="33"/>
      <c r="AQ46" s="33"/>
      <c r="AR46" s="34"/>
      <c r="AS46" s="34"/>
      <c r="AT46" s="35"/>
      <c r="AU46" s="35"/>
      <c r="AV46" s="30"/>
      <c r="AW46" s="30"/>
      <c r="AX46" s="31"/>
      <c r="AY46" s="31"/>
      <c r="AZ46" s="32"/>
      <c r="BA46" s="32"/>
      <c r="BB46" s="33"/>
      <c r="BC46" s="33"/>
      <c r="BD46" s="34"/>
      <c r="BE46" s="34"/>
      <c r="BF46" s="35"/>
      <c r="BG46" s="35"/>
      <c r="BH46" s="30"/>
      <c r="BI46" s="30"/>
      <c r="BJ46" s="31"/>
      <c r="BK46" s="31"/>
      <c r="BL46" s="32"/>
      <c r="BM46" s="32"/>
      <c r="BN46" s="33"/>
      <c r="BO46" s="33"/>
      <c r="BP46" s="34"/>
      <c r="BQ46" s="34"/>
      <c r="BR46" s="35"/>
      <c r="BS46" s="35"/>
      <c r="BT46" s="30"/>
      <c r="BU46" s="30"/>
      <c r="BV46" s="31"/>
      <c r="BW46" s="31"/>
      <c r="BX46" s="32"/>
      <c r="BY46" s="32"/>
      <c r="BZ46" s="33"/>
      <c r="CA46" s="33"/>
      <c r="CB46" s="34"/>
      <c r="CC46" s="34"/>
      <c r="CD46" s="35"/>
      <c r="CE46" s="35"/>
      <c r="CF46" s="47">
        <f t="shared" si="91"/>
        <v>1.4666666666666666</v>
      </c>
      <c r="CG46" s="47">
        <f t="shared" si="91"/>
        <v>2.5333333333333332</v>
      </c>
    </row>
    <row r="47" spans="1:85" outlineLevel="1" x14ac:dyDescent="0.35">
      <c r="A47" s="12" t="s">
        <v>57</v>
      </c>
      <c r="B47" s="37">
        <v>1</v>
      </c>
      <c r="C47" s="37">
        <v>3</v>
      </c>
      <c r="D47" s="38">
        <v>2</v>
      </c>
      <c r="E47" s="38">
        <v>3</v>
      </c>
      <c r="F47" s="39">
        <v>2</v>
      </c>
      <c r="G47" s="39">
        <v>3</v>
      </c>
      <c r="H47" s="40">
        <v>2</v>
      </c>
      <c r="I47" s="40">
        <v>3</v>
      </c>
      <c r="J47" s="41">
        <v>2</v>
      </c>
      <c r="K47" s="41">
        <v>3</v>
      </c>
      <c r="L47" s="42">
        <v>2</v>
      </c>
      <c r="M47" s="42">
        <v>3</v>
      </c>
      <c r="N47" s="43">
        <v>2</v>
      </c>
      <c r="O47" s="43">
        <v>3</v>
      </c>
      <c r="P47" s="44">
        <v>2</v>
      </c>
      <c r="Q47" s="44">
        <v>3</v>
      </c>
      <c r="R47" s="38">
        <v>2</v>
      </c>
      <c r="S47" s="38">
        <v>3</v>
      </c>
      <c r="T47" s="39">
        <v>1</v>
      </c>
      <c r="U47" s="39">
        <v>2</v>
      </c>
      <c r="V47" s="40">
        <v>1</v>
      </c>
      <c r="W47" s="40">
        <v>2</v>
      </c>
      <c r="X47" s="41">
        <v>2</v>
      </c>
      <c r="Y47" s="41">
        <v>3</v>
      </c>
      <c r="Z47" s="42">
        <v>1</v>
      </c>
      <c r="AA47" s="42">
        <v>2</v>
      </c>
      <c r="AB47" s="44">
        <v>2</v>
      </c>
      <c r="AC47" s="44">
        <v>3</v>
      </c>
      <c r="AD47" s="38">
        <v>2</v>
      </c>
      <c r="AE47" s="38">
        <v>3</v>
      </c>
      <c r="AF47" s="39"/>
      <c r="AG47" s="39"/>
      <c r="AH47" s="40"/>
      <c r="AI47" s="40"/>
      <c r="AJ47" s="30"/>
      <c r="AK47" s="30"/>
      <c r="AL47" s="31"/>
      <c r="AM47" s="31"/>
      <c r="AN47" s="32"/>
      <c r="AO47" s="32"/>
      <c r="AP47" s="33"/>
      <c r="AQ47" s="33"/>
      <c r="AR47" s="34"/>
      <c r="AS47" s="34"/>
      <c r="AT47" s="35"/>
      <c r="AU47" s="35"/>
      <c r="AV47" s="30"/>
      <c r="AW47" s="30"/>
      <c r="AX47" s="31"/>
      <c r="AY47" s="31"/>
      <c r="AZ47" s="32"/>
      <c r="BA47" s="32"/>
      <c r="BB47" s="33"/>
      <c r="BC47" s="33"/>
      <c r="BD47" s="34"/>
      <c r="BE47" s="34"/>
      <c r="BF47" s="35"/>
      <c r="BG47" s="35"/>
      <c r="BH47" s="30"/>
      <c r="BI47" s="30"/>
      <c r="BJ47" s="31"/>
      <c r="BK47" s="31"/>
      <c r="BL47" s="32"/>
      <c r="BM47" s="32"/>
      <c r="BN47" s="33"/>
      <c r="BO47" s="33"/>
      <c r="BP47" s="34"/>
      <c r="BQ47" s="34"/>
      <c r="BR47" s="35"/>
      <c r="BS47" s="35"/>
      <c r="BT47" s="30"/>
      <c r="BU47" s="30"/>
      <c r="BV47" s="31"/>
      <c r="BW47" s="31"/>
      <c r="BX47" s="32"/>
      <c r="BY47" s="32"/>
      <c r="BZ47" s="33"/>
      <c r="CA47" s="33"/>
      <c r="CB47" s="34"/>
      <c r="CC47" s="34"/>
      <c r="CD47" s="35"/>
      <c r="CE47" s="35"/>
      <c r="CF47" s="47">
        <f t="shared" si="91"/>
        <v>1.7333333333333334</v>
      </c>
      <c r="CG47" s="47">
        <f t="shared" si="91"/>
        <v>2.8</v>
      </c>
    </row>
    <row r="48" spans="1:85" outlineLevel="1" x14ac:dyDescent="0.35">
      <c r="A48" s="12" t="s">
        <v>58</v>
      </c>
      <c r="B48" s="37">
        <v>2</v>
      </c>
      <c r="C48" s="37">
        <v>3</v>
      </c>
      <c r="D48" s="38">
        <v>2</v>
      </c>
      <c r="E48" s="38">
        <v>3</v>
      </c>
      <c r="F48" s="39">
        <v>2</v>
      </c>
      <c r="G48" s="39">
        <v>3</v>
      </c>
      <c r="H48" s="40">
        <v>2</v>
      </c>
      <c r="I48" s="40">
        <v>3</v>
      </c>
      <c r="J48" s="41">
        <v>2</v>
      </c>
      <c r="K48" s="41">
        <v>3</v>
      </c>
      <c r="L48" s="42">
        <v>2</v>
      </c>
      <c r="M48" s="42">
        <v>3</v>
      </c>
      <c r="N48" s="43">
        <v>2</v>
      </c>
      <c r="O48" s="43">
        <v>3</v>
      </c>
      <c r="P48" s="44">
        <v>2</v>
      </c>
      <c r="Q48" s="44">
        <v>3</v>
      </c>
      <c r="R48" s="38">
        <v>2</v>
      </c>
      <c r="S48" s="38">
        <v>3</v>
      </c>
      <c r="T48" s="39">
        <v>2</v>
      </c>
      <c r="U48" s="39">
        <v>3</v>
      </c>
      <c r="V48" s="40">
        <v>2</v>
      </c>
      <c r="W48" s="40">
        <v>3</v>
      </c>
      <c r="X48" s="41">
        <v>2</v>
      </c>
      <c r="Y48" s="41">
        <v>3</v>
      </c>
      <c r="Z48" s="42">
        <v>2</v>
      </c>
      <c r="AA48" s="42">
        <v>3</v>
      </c>
      <c r="AB48" s="44">
        <v>2</v>
      </c>
      <c r="AC48" s="44">
        <v>3</v>
      </c>
      <c r="AD48" s="38">
        <v>2</v>
      </c>
      <c r="AE48" s="38">
        <v>3</v>
      </c>
      <c r="AF48" s="39"/>
      <c r="AG48" s="39"/>
      <c r="AH48" s="40"/>
      <c r="AI48" s="40"/>
      <c r="AJ48" s="30"/>
      <c r="AK48" s="30"/>
      <c r="AL48" s="31"/>
      <c r="AM48" s="31"/>
      <c r="AN48" s="32"/>
      <c r="AO48" s="32"/>
      <c r="AP48" s="33"/>
      <c r="AQ48" s="33"/>
      <c r="AR48" s="34"/>
      <c r="AS48" s="34"/>
      <c r="AT48" s="35"/>
      <c r="AU48" s="35"/>
      <c r="AV48" s="30"/>
      <c r="AW48" s="30"/>
      <c r="AX48" s="31"/>
      <c r="AY48" s="31"/>
      <c r="AZ48" s="32"/>
      <c r="BA48" s="32"/>
      <c r="BB48" s="33"/>
      <c r="BC48" s="33"/>
      <c r="BD48" s="34"/>
      <c r="BE48" s="34"/>
      <c r="BF48" s="35"/>
      <c r="BG48" s="35"/>
      <c r="BH48" s="30"/>
      <c r="BI48" s="30"/>
      <c r="BJ48" s="31"/>
      <c r="BK48" s="31"/>
      <c r="BL48" s="32"/>
      <c r="BM48" s="32"/>
      <c r="BN48" s="33"/>
      <c r="BO48" s="33"/>
      <c r="BP48" s="34"/>
      <c r="BQ48" s="34"/>
      <c r="BR48" s="35"/>
      <c r="BS48" s="35"/>
      <c r="BT48" s="30"/>
      <c r="BU48" s="30"/>
      <c r="BV48" s="31"/>
      <c r="BW48" s="31"/>
      <c r="BX48" s="32"/>
      <c r="BY48" s="32"/>
      <c r="BZ48" s="33"/>
      <c r="CA48" s="33"/>
      <c r="CB48" s="34"/>
      <c r="CC48" s="34"/>
      <c r="CD48" s="35"/>
      <c r="CE48" s="35"/>
      <c r="CF48" s="47">
        <f t="shared" si="91"/>
        <v>2</v>
      </c>
      <c r="CG48" s="47">
        <f t="shared" si="91"/>
        <v>3</v>
      </c>
    </row>
    <row r="49" spans="1:85" outlineLevel="1" x14ac:dyDescent="0.35">
      <c r="A49" s="12" t="s">
        <v>59</v>
      </c>
      <c r="B49" s="37">
        <v>1</v>
      </c>
      <c r="C49" s="37">
        <v>2</v>
      </c>
      <c r="D49" s="38">
        <v>2</v>
      </c>
      <c r="E49" s="38">
        <v>3</v>
      </c>
      <c r="F49" s="39">
        <v>2</v>
      </c>
      <c r="G49" s="39">
        <v>3</v>
      </c>
      <c r="H49" s="40">
        <v>2</v>
      </c>
      <c r="I49" s="40">
        <v>3</v>
      </c>
      <c r="J49" s="41">
        <v>2</v>
      </c>
      <c r="K49" s="41">
        <v>3</v>
      </c>
      <c r="L49" s="42">
        <v>2</v>
      </c>
      <c r="M49" s="42">
        <v>3</v>
      </c>
      <c r="N49" s="43">
        <v>2</v>
      </c>
      <c r="O49" s="43">
        <v>3</v>
      </c>
      <c r="P49" s="44">
        <v>2</v>
      </c>
      <c r="Q49" s="44">
        <v>3</v>
      </c>
      <c r="R49" s="38">
        <v>2</v>
      </c>
      <c r="S49" s="38">
        <v>3</v>
      </c>
      <c r="T49" s="39">
        <v>1</v>
      </c>
      <c r="U49" s="39">
        <v>2</v>
      </c>
      <c r="V49" s="40">
        <v>1</v>
      </c>
      <c r="W49" s="40">
        <v>2</v>
      </c>
      <c r="X49" s="41">
        <v>2</v>
      </c>
      <c r="Y49" s="41">
        <v>3</v>
      </c>
      <c r="Z49" s="42">
        <v>1</v>
      </c>
      <c r="AA49" s="42">
        <v>3</v>
      </c>
      <c r="AB49" s="44">
        <v>2</v>
      </c>
      <c r="AC49" s="44">
        <v>3</v>
      </c>
      <c r="AD49" s="38">
        <v>2</v>
      </c>
      <c r="AE49" s="38">
        <v>3</v>
      </c>
      <c r="AF49" s="39"/>
      <c r="AG49" s="39"/>
      <c r="AH49" s="40"/>
      <c r="AI49" s="40"/>
      <c r="AJ49" s="30"/>
      <c r="AK49" s="30"/>
      <c r="AL49" s="31"/>
      <c r="AM49" s="31"/>
      <c r="AN49" s="32"/>
      <c r="AO49" s="32"/>
      <c r="AP49" s="33"/>
      <c r="AQ49" s="33"/>
      <c r="AR49" s="34"/>
      <c r="AS49" s="34"/>
      <c r="AT49" s="35"/>
      <c r="AU49" s="35"/>
      <c r="AV49" s="30"/>
      <c r="AW49" s="30"/>
      <c r="AX49" s="31"/>
      <c r="AY49" s="31"/>
      <c r="AZ49" s="32"/>
      <c r="BA49" s="32"/>
      <c r="BB49" s="33"/>
      <c r="BC49" s="33"/>
      <c r="BD49" s="34"/>
      <c r="BE49" s="34"/>
      <c r="BF49" s="35"/>
      <c r="BG49" s="35"/>
      <c r="BH49" s="30"/>
      <c r="BI49" s="30"/>
      <c r="BJ49" s="31"/>
      <c r="BK49" s="31"/>
      <c r="BL49" s="32"/>
      <c r="BM49" s="32"/>
      <c r="BN49" s="33"/>
      <c r="BO49" s="33"/>
      <c r="BP49" s="34"/>
      <c r="BQ49" s="34"/>
      <c r="BR49" s="35"/>
      <c r="BS49" s="35"/>
      <c r="BT49" s="30"/>
      <c r="BU49" s="30"/>
      <c r="BV49" s="31"/>
      <c r="BW49" s="31"/>
      <c r="BX49" s="32"/>
      <c r="BY49" s="32"/>
      <c r="BZ49" s="33"/>
      <c r="CA49" s="33"/>
      <c r="CB49" s="34"/>
      <c r="CC49" s="34"/>
      <c r="CD49" s="35"/>
      <c r="CE49" s="35"/>
      <c r="CF49" s="47">
        <f>AVERAGE(B49,D49,F49,H49,J49,L49,N49,P49,R49,T49,V49,X49,Z49,AB49,AD49,AF49,AH49,AJ49,AL49,AN49,AP49,AR49,AT49,AV49,AX49,AZ49,BB49,BD49,BF49,BH49,BJ49,BL49,BN49,BP49,BR49,BT49,BV49,BX49,BZ49,CB49,CD49)</f>
        <v>1.7333333333333334</v>
      </c>
      <c r="CG49" s="47">
        <f t="shared" si="91"/>
        <v>2.8</v>
      </c>
    </row>
    <row r="50" spans="1:85" outlineLevel="1" x14ac:dyDescent="0.35">
      <c r="A50" s="12" t="s">
        <v>60</v>
      </c>
      <c r="B50" s="37">
        <v>1</v>
      </c>
      <c r="C50" s="37">
        <v>2</v>
      </c>
      <c r="D50" s="38">
        <v>2</v>
      </c>
      <c r="E50" s="38">
        <v>3</v>
      </c>
      <c r="F50" s="39">
        <v>2</v>
      </c>
      <c r="G50" s="39">
        <v>3</v>
      </c>
      <c r="H50" s="40">
        <v>2</v>
      </c>
      <c r="I50" s="40">
        <v>3</v>
      </c>
      <c r="J50" s="41">
        <v>2</v>
      </c>
      <c r="K50" s="41">
        <v>3</v>
      </c>
      <c r="L50" s="42">
        <v>2</v>
      </c>
      <c r="M50" s="42">
        <v>3</v>
      </c>
      <c r="N50" s="43">
        <v>2</v>
      </c>
      <c r="O50" s="43">
        <v>3</v>
      </c>
      <c r="P50" s="44">
        <v>2</v>
      </c>
      <c r="Q50" s="44">
        <v>3</v>
      </c>
      <c r="R50" s="38">
        <v>2</v>
      </c>
      <c r="S50" s="38">
        <v>3</v>
      </c>
      <c r="T50" s="39">
        <v>1</v>
      </c>
      <c r="U50" s="39">
        <v>2</v>
      </c>
      <c r="V50" s="40">
        <v>1</v>
      </c>
      <c r="W50" s="40">
        <v>2</v>
      </c>
      <c r="X50" s="41">
        <v>2</v>
      </c>
      <c r="Y50" s="41">
        <v>3</v>
      </c>
      <c r="Z50" s="42">
        <v>1</v>
      </c>
      <c r="AA50" s="42">
        <v>2</v>
      </c>
      <c r="AB50" s="44">
        <v>2</v>
      </c>
      <c r="AC50" s="44">
        <v>3</v>
      </c>
      <c r="AD50" s="38">
        <v>2</v>
      </c>
      <c r="AE50" s="38">
        <v>3</v>
      </c>
      <c r="AF50" s="39"/>
      <c r="AG50" s="39"/>
      <c r="AH50" s="40"/>
      <c r="AI50" s="40"/>
      <c r="AJ50" s="30"/>
      <c r="AK50" s="30"/>
      <c r="AL50" s="31"/>
      <c r="AM50" s="31"/>
      <c r="AN50" s="32"/>
      <c r="AO50" s="32"/>
      <c r="AP50" s="33"/>
      <c r="AQ50" s="33"/>
      <c r="AR50" s="34"/>
      <c r="AS50" s="34"/>
      <c r="AT50" s="35"/>
      <c r="AU50" s="35"/>
      <c r="AV50" s="30"/>
      <c r="AW50" s="30"/>
      <c r="AX50" s="31"/>
      <c r="AY50" s="31"/>
      <c r="AZ50" s="32"/>
      <c r="BA50" s="32"/>
      <c r="BB50" s="33"/>
      <c r="BC50" s="33"/>
      <c r="BD50" s="34"/>
      <c r="BE50" s="34"/>
      <c r="BF50" s="35"/>
      <c r="BG50" s="35"/>
      <c r="BH50" s="30"/>
      <c r="BI50" s="30"/>
      <c r="BJ50" s="31"/>
      <c r="BK50" s="31"/>
      <c r="BL50" s="32"/>
      <c r="BM50" s="32"/>
      <c r="BN50" s="33"/>
      <c r="BO50" s="33"/>
      <c r="BP50" s="34"/>
      <c r="BQ50" s="34"/>
      <c r="BR50" s="35"/>
      <c r="BS50" s="35"/>
      <c r="BT50" s="30"/>
      <c r="BU50" s="30"/>
      <c r="BV50" s="31"/>
      <c r="BW50" s="31"/>
      <c r="BX50" s="32"/>
      <c r="BY50" s="32"/>
      <c r="BZ50" s="33"/>
      <c r="CA50" s="33"/>
      <c r="CB50" s="34"/>
      <c r="CC50" s="34"/>
      <c r="CD50" s="35"/>
      <c r="CE50" s="35"/>
      <c r="CF50" s="47">
        <f>AVERAGE(B50,D50,F50,H50,J50,L50,N50,P50,R50,T50,V50,X50,Z50,AB50,AD50,AF50,AH50,AJ50,AL50,AN50,AP50,AR50,AT50,AV50,AX50,AZ50,BB50,BD50,BF50,BH50,BJ50,BL50,BN50,BP50,BR50,BT50,BV50,BX50,BZ50,CB50,CD50)</f>
        <v>1.7333333333333334</v>
      </c>
      <c r="CG50" s="47">
        <f>AVERAGE(C50,E50,G50,I50,K50,M50,O50,Q50,S50,U50,W50,Y50,AA50,AC50,AE50,AG50,AI50,AK50,AM50,AO50,AQ50,AS50,AU50,AW50,AY50,BA50,BC50,BE50,BG50,BI50,BK50,BM50,BO50,BQ50,BS50,BU50,BW50,BY50,CA50,CC50,CE50)</f>
        <v>2.7333333333333334</v>
      </c>
    </row>
    <row r="51" spans="1:85" ht="37.5" customHeight="1" outlineLevel="1" x14ac:dyDescent="0.35">
      <c r="A51" s="20" t="s">
        <v>11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47"/>
      <c r="CG51" s="47"/>
    </row>
    <row r="52" spans="1:85" outlineLevel="1" x14ac:dyDescent="0.35">
      <c r="A52" s="53" t="s">
        <v>61</v>
      </c>
      <c r="B52" s="37">
        <v>1</v>
      </c>
      <c r="C52" s="37">
        <v>3</v>
      </c>
      <c r="D52" s="38">
        <v>2</v>
      </c>
      <c r="E52" s="38">
        <v>3</v>
      </c>
      <c r="F52" s="39">
        <v>2</v>
      </c>
      <c r="G52" s="39">
        <v>3</v>
      </c>
      <c r="H52" s="40">
        <v>2</v>
      </c>
      <c r="I52" s="40">
        <v>3</v>
      </c>
      <c r="J52" s="41">
        <v>2</v>
      </c>
      <c r="K52" s="41">
        <v>3</v>
      </c>
      <c r="L52" s="42">
        <v>2</v>
      </c>
      <c r="M52" s="42">
        <v>3</v>
      </c>
      <c r="N52" s="43">
        <v>2</v>
      </c>
      <c r="O52" s="43">
        <v>3</v>
      </c>
      <c r="P52" s="44">
        <v>2</v>
      </c>
      <c r="Q52" s="44">
        <v>3</v>
      </c>
      <c r="R52" s="38">
        <v>2</v>
      </c>
      <c r="S52" s="38">
        <v>3</v>
      </c>
      <c r="T52" s="39">
        <v>1</v>
      </c>
      <c r="U52" s="39">
        <v>2</v>
      </c>
      <c r="V52" s="40">
        <v>1</v>
      </c>
      <c r="W52" s="40">
        <v>2</v>
      </c>
      <c r="X52" s="41">
        <v>2</v>
      </c>
      <c r="Y52" s="41">
        <v>3</v>
      </c>
      <c r="Z52" s="42">
        <v>1</v>
      </c>
      <c r="AA52" s="42">
        <v>2</v>
      </c>
      <c r="AB52" s="44">
        <v>3</v>
      </c>
      <c r="AC52" s="44">
        <v>3</v>
      </c>
      <c r="AD52" s="38">
        <v>1</v>
      </c>
      <c r="AE52" s="38">
        <v>3</v>
      </c>
      <c r="AF52" s="39"/>
      <c r="AG52" s="39"/>
      <c r="AH52" s="40"/>
      <c r="AI52" s="40"/>
      <c r="AJ52" s="30"/>
      <c r="AK52" s="30"/>
      <c r="AL52" s="31"/>
      <c r="AM52" s="31"/>
      <c r="AN52" s="32"/>
      <c r="AO52" s="32"/>
      <c r="AP52" s="33"/>
      <c r="AQ52" s="33"/>
      <c r="AR52" s="34"/>
      <c r="AS52" s="34"/>
      <c r="AT52" s="35"/>
      <c r="AU52" s="35"/>
      <c r="AV52" s="30"/>
      <c r="AW52" s="30"/>
      <c r="AX52" s="31"/>
      <c r="AY52" s="31"/>
      <c r="AZ52" s="32"/>
      <c r="BA52" s="32"/>
      <c r="BB52" s="33"/>
      <c r="BC52" s="33"/>
      <c r="BD52" s="34"/>
      <c r="BE52" s="34"/>
      <c r="BF52" s="35"/>
      <c r="BG52" s="35"/>
      <c r="BH52" s="30"/>
      <c r="BI52" s="30"/>
      <c r="BJ52" s="31"/>
      <c r="BK52" s="31"/>
      <c r="BL52" s="32"/>
      <c r="BM52" s="32"/>
      <c r="BN52" s="33"/>
      <c r="BO52" s="33"/>
      <c r="BP52" s="34"/>
      <c r="BQ52" s="34"/>
      <c r="BR52" s="35"/>
      <c r="BS52" s="35"/>
      <c r="BT52" s="30"/>
      <c r="BU52" s="30"/>
      <c r="BV52" s="31"/>
      <c r="BW52" s="31"/>
      <c r="BX52" s="32"/>
      <c r="BY52" s="32"/>
      <c r="BZ52" s="33"/>
      <c r="CA52" s="33"/>
      <c r="CB52" s="34"/>
      <c r="CC52" s="34"/>
      <c r="CD52" s="35"/>
      <c r="CE52" s="35"/>
      <c r="CF52" s="47">
        <f t="shared" ref="CF52:CG64" si="92">AVERAGE(B52,D52,F52,H52,J52,L52,N52,P52,R52,T52,V52,X52,Z52,AB52,AD52,AF52,AH52,AJ52,AL52,AN52,AP52,AR52,AT52,AV52,AX52,AZ52,BB52,BD52,BF52,BH52,BJ52,BL52,BN52,BP52,BR52,BT52,BV52,BX52,BZ52,CB52,CD52)</f>
        <v>1.7333333333333334</v>
      </c>
      <c r="CG52" s="47">
        <f t="shared" si="92"/>
        <v>2.8</v>
      </c>
    </row>
    <row r="53" spans="1:85" outlineLevel="1" x14ac:dyDescent="0.35">
      <c r="A53" s="53" t="s">
        <v>62</v>
      </c>
      <c r="B53" s="37">
        <v>1</v>
      </c>
      <c r="C53" s="37">
        <v>2</v>
      </c>
      <c r="D53" s="38">
        <v>2</v>
      </c>
      <c r="E53" s="38">
        <v>3</v>
      </c>
      <c r="F53" s="39">
        <v>2</v>
      </c>
      <c r="G53" s="39">
        <v>3</v>
      </c>
      <c r="H53" s="40">
        <v>2</v>
      </c>
      <c r="I53" s="40">
        <v>3</v>
      </c>
      <c r="J53" s="41">
        <v>1</v>
      </c>
      <c r="K53" s="41">
        <v>2</v>
      </c>
      <c r="L53" s="42">
        <v>2</v>
      </c>
      <c r="M53" s="42">
        <v>3</v>
      </c>
      <c r="N53" s="43">
        <v>2</v>
      </c>
      <c r="O53" s="43">
        <v>3</v>
      </c>
      <c r="P53" s="44">
        <v>2</v>
      </c>
      <c r="Q53" s="44">
        <v>3</v>
      </c>
      <c r="R53" s="38">
        <v>2</v>
      </c>
      <c r="S53" s="38">
        <v>3</v>
      </c>
      <c r="T53" s="39">
        <v>1</v>
      </c>
      <c r="U53" s="39">
        <v>2</v>
      </c>
      <c r="V53" s="40">
        <v>1</v>
      </c>
      <c r="W53" s="40">
        <v>2</v>
      </c>
      <c r="X53" s="41">
        <v>2</v>
      </c>
      <c r="Y53" s="41">
        <v>3</v>
      </c>
      <c r="Z53" s="42">
        <v>1</v>
      </c>
      <c r="AA53" s="42">
        <v>2</v>
      </c>
      <c r="AB53" s="44">
        <v>2</v>
      </c>
      <c r="AC53" s="44">
        <v>3</v>
      </c>
      <c r="AD53" s="38">
        <v>1</v>
      </c>
      <c r="AE53" s="38">
        <v>3</v>
      </c>
      <c r="AF53" s="39"/>
      <c r="AG53" s="39"/>
      <c r="AH53" s="40"/>
      <c r="AI53" s="40"/>
      <c r="AJ53" s="30"/>
      <c r="AK53" s="30"/>
      <c r="AL53" s="31"/>
      <c r="AM53" s="31"/>
      <c r="AN53" s="32"/>
      <c r="AO53" s="32"/>
      <c r="AP53" s="33"/>
      <c r="AQ53" s="33"/>
      <c r="AR53" s="34"/>
      <c r="AS53" s="34"/>
      <c r="AT53" s="35"/>
      <c r="AU53" s="35"/>
      <c r="AV53" s="30"/>
      <c r="AW53" s="30"/>
      <c r="AX53" s="31"/>
      <c r="AY53" s="31"/>
      <c r="AZ53" s="32"/>
      <c r="BA53" s="32"/>
      <c r="BB53" s="33"/>
      <c r="BC53" s="33"/>
      <c r="BD53" s="34"/>
      <c r="BE53" s="34"/>
      <c r="BF53" s="35"/>
      <c r="BG53" s="35"/>
      <c r="BH53" s="30"/>
      <c r="BI53" s="30"/>
      <c r="BJ53" s="31"/>
      <c r="BK53" s="31"/>
      <c r="BL53" s="32"/>
      <c r="BM53" s="32"/>
      <c r="BN53" s="33"/>
      <c r="BO53" s="33"/>
      <c r="BP53" s="34"/>
      <c r="BQ53" s="34"/>
      <c r="BR53" s="35"/>
      <c r="BS53" s="35"/>
      <c r="BT53" s="30"/>
      <c r="BU53" s="30"/>
      <c r="BV53" s="31"/>
      <c r="BW53" s="31"/>
      <c r="BX53" s="32"/>
      <c r="BY53" s="32"/>
      <c r="BZ53" s="33"/>
      <c r="CA53" s="33"/>
      <c r="CB53" s="34"/>
      <c r="CC53" s="34"/>
      <c r="CD53" s="35"/>
      <c r="CE53" s="35"/>
      <c r="CF53" s="47">
        <f t="shared" si="92"/>
        <v>1.6</v>
      </c>
      <c r="CG53" s="47">
        <f t="shared" si="92"/>
        <v>2.6666666666666665</v>
      </c>
    </row>
    <row r="54" spans="1:85" outlineLevel="1" x14ac:dyDescent="0.35">
      <c r="A54" s="53" t="s">
        <v>63</v>
      </c>
      <c r="B54" s="37">
        <v>2</v>
      </c>
      <c r="C54" s="37">
        <v>3</v>
      </c>
      <c r="D54" s="38">
        <v>3</v>
      </c>
      <c r="E54" s="38">
        <v>3</v>
      </c>
      <c r="F54" s="39">
        <v>3</v>
      </c>
      <c r="G54" s="39">
        <v>3</v>
      </c>
      <c r="H54" s="40">
        <v>3</v>
      </c>
      <c r="I54" s="40">
        <v>3</v>
      </c>
      <c r="J54" s="41">
        <v>2</v>
      </c>
      <c r="K54" s="41">
        <v>3</v>
      </c>
      <c r="L54" s="42">
        <v>3</v>
      </c>
      <c r="M54" s="42">
        <v>3</v>
      </c>
      <c r="N54" s="43">
        <v>3</v>
      </c>
      <c r="O54" s="43">
        <v>3</v>
      </c>
      <c r="P54" s="44">
        <v>3</v>
      </c>
      <c r="Q54" s="44">
        <v>3</v>
      </c>
      <c r="R54" s="38">
        <v>2</v>
      </c>
      <c r="S54" s="38">
        <v>3</v>
      </c>
      <c r="T54" s="39">
        <v>1</v>
      </c>
      <c r="U54" s="39">
        <v>2</v>
      </c>
      <c r="V54" s="40">
        <v>1</v>
      </c>
      <c r="W54" s="40">
        <v>2</v>
      </c>
      <c r="X54" s="41">
        <v>3</v>
      </c>
      <c r="Y54" s="41">
        <v>3</v>
      </c>
      <c r="Z54" s="42">
        <v>1</v>
      </c>
      <c r="AA54" s="42">
        <v>2</v>
      </c>
      <c r="AB54" s="44">
        <v>3</v>
      </c>
      <c r="AC54" s="44">
        <v>3</v>
      </c>
      <c r="AD54" s="38">
        <v>2</v>
      </c>
      <c r="AE54" s="38">
        <v>3</v>
      </c>
      <c r="AF54" s="39"/>
      <c r="AG54" s="39"/>
      <c r="AH54" s="40"/>
      <c r="AI54" s="40"/>
      <c r="AJ54" s="30"/>
      <c r="AK54" s="30"/>
      <c r="AL54" s="31"/>
      <c r="AM54" s="31"/>
      <c r="AN54" s="32"/>
      <c r="AO54" s="32"/>
      <c r="AP54" s="33"/>
      <c r="AQ54" s="33"/>
      <c r="AR54" s="34"/>
      <c r="AS54" s="34"/>
      <c r="AT54" s="35"/>
      <c r="AU54" s="35"/>
      <c r="AV54" s="30"/>
      <c r="AW54" s="30"/>
      <c r="AX54" s="31"/>
      <c r="AY54" s="31"/>
      <c r="AZ54" s="32"/>
      <c r="BA54" s="32"/>
      <c r="BB54" s="33"/>
      <c r="BC54" s="33"/>
      <c r="BD54" s="34"/>
      <c r="BE54" s="34"/>
      <c r="BF54" s="35"/>
      <c r="BG54" s="35"/>
      <c r="BH54" s="30"/>
      <c r="BI54" s="30"/>
      <c r="BJ54" s="31"/>
      <c r="BK54" s="31"/>
      <c r="BL54" s="32"/>
      <c r="BM54" s="32"/>
      <c r="BN54" s="33"/>
      <c r="BO54" s="33"/>
      <c r="BP54" s="34"/>
      <c r="BQ54" s="34"/>
      <c r="BR54" s="35"/>
      <c r="BS54" s="35"/>
      <c r="BT54" s="30"/>
      <c r="BU54" s="30"/>
      <c r="BV54" s="31"/>
      <c r="BW54" s="31"/>
      <c r="BX54" s="32"/>
      <c r="BY54" s="32"/>
      <c r="BZ54" s="33"/>
      <c r="CA54" s="33"/>
      <c r="CB54" s="34"/>
      <c r="CC54" s="34"/>
      <c r="CD54" s="35"/>
      <c r="CE54" s="35"/>
      <c r="CF54" s="47">
        <f t="shared" si="92"/>
        <v>2.3333333333333335</v>
      </c>
      <c r="CG54" s="47">
        <f t="shared" si="92"/>
        <v>2.8</v>
      </c>
    </row>
    <row r="55" spans="1:85" outlineLevel="1" x14ac:dyDescent="0.35">
      <c r="A55" s="53" t="s">
        <v>64</v>
      </c>
      <c r="B55" s="37">
        <v>1</v>
      </c>
      <c r="C55" s="37">
        <v>3</v>
      </c>
      <c r="D55" s="38">
        <v>2</v>
      </c>
      <c r="E55" s="38">
        <v>3</v>
      </c>
      <c r="F55" s="39">
        <v>2</v>
      </c>
      <c r="G55" s="39">
        <v>3</v>
      </c>
      <c r="H55" s="40">
        <v>2</v>
      </c>
      <c r="I55" s="40">
        <v>3</v>
      </c>
      <c r="J55" s="41">
        <v>2</v>
      </c>
      <c r="K55" s="41">
        <v>3</v>
      </c>
      <c r="L55" s="42">
        <v>2</v>
      </c>
      <c r="M55" s="42">
        <v>3</v>
      </c>
      <c r="N55" s="43">
        <v>2</v>
      </c>
      <c r="O55" s="43">
        <v>3</v>
      </c>
      <c r="P55" s="44">
        <v>2</v>
      </c>
      <c r="Q55" s="44">
        <v>3</v>
      </c>
      <c r="R55" s="38">
        <v>2</v>
      </c>
      <c r="S55" s="38">
        <v>3</v>
      </c>
      <c r="T55" s="39">
        <v>1</v>
      </c>
      <c r="U55" s="39">
        <v>2</v>
      </c>
      <c r="V55" s="40">
        <v>1</v>
      </c>
      <c r="W55" s="40">
        <v>2</v>
      </c>
      <c r="X55" s="41">
        <v>2</v>
      </c>
      <c r="Y55" s="41">
        <v>3</v>
      </c>
      <c r="Z55" s="42">
        <v>1</v>
      </c>
      <c r="AA55" s="42">
        <v>2</v>
      </c>
      <c r="AB55" s="44">
        <v>2</v>
      </c>
      <c r="AC55" s="44">
        <v>3</v>
      </c>
      <c r="AD55" s="38">
        <v>2</v>
      </c>
      <c r="AE55" s="38">
        <v>3</v>
      </c>
      <c r="AF55" s="39"/>
      <c r="AG55" s="39"/>
      <c r="AH55" s="40"/>
      <c r="AI55" s="40"/>
      <c r="AJ55" s="30"/>
      <c r="AK55" s="30"/>
      <c r="AL55" s="31"/>
      <c r="AM55" s="31"/>
      <c r="AN55" s="32"/>
      <c r="AO55" s="32"/>
      <c r="AP55" s="33"/>
      <c r="AQ55" s="33"/>
      <c r="AR55" s="34"/>
      <c r="AS55" s="34"/>
      <c r="AT55" s="35"/>
      <c r="AU55" s="35"/>
      <c r="AV55" s="30"/>
      <c r="AW55" s="30"/>
      <c r="AX55" s="31"/>
      <c r="AY55" s="31"/>
      <c r="AZ55" s="32"/>
      <c r="BA55" s="32"/>
      <c r="BB55" s="33"/>
      <c r="BC55" s="33"/>
      <c r="BD55" s="34"/>
      <c r="BE55" s="34"/>
      <c r="BF55" s="35"/>
      <c r="BG55" s="35"/>
      <c r="BH55" s="30"/>
      <c r="BI55" s="30"/>
      <c r="BJ55" s="31"/>
      <c r="BK55" s="31"/>
      <c r="BL55" s="32"/>
      <c r="BM55" s="32"/>
      <c r="BN55" s="33"/>
      <c r="BO55" s="33"/>
      <c r="BP55" s="34"/>
      <c r="BQ55" s="34"/>
      <c r="BR55" s="35"/>
      <c r="BS55" s="35"/>
      <c r="BT55" s="30"/>
      <c r="BU55" s="30"/>
      <c r="BV55" s="31"/>
      <c r="BW55" s="31"/>
      <c r="BX55" s="32"/>
      <c r="BY55" s="32"/>
      <c r="BZ55" s="33"/>
      <c r="CA55" s="33"/>
      <c r="CB55" s="34"/>
      <c r="CC55" s="34"/>
      <c r="CD55" s="35"/>
      <c r="CE55" s="35"/>
      <c r="CF55" s="47">
        <f t="shared" si="92"/>
        <v>1.7333333333333334</v>
      </c>
      <c r="CG55" s="47">
        <f t="shared" si="92"/>
        <v>2.8</v>
      </c>
    </row>
    <row r="56" spans="1:85" outlineLevel="1" x14ac:dyDescent="0.35">
      <c r="A56" s="53" t="s">
        <v>65</v>
      </c>
      <c r="B56" s="37">
        <v>1</v>
      </c>
      <c r="C56" s="37">
        <v>3</v>
      </c>
      <c r="D56" s="38">
        <v>2</v>
      </c>
      <c r="E56" s="38">
        <v>3</v>
      </c>
      <c r="F56" s="39">
        <v>2</v>
      </c>
      <c r="G56" s="39">
        <v>3</v>
      </c>
      <c r="H56" s="40">
        <v>2</v>
      </c>
      <c r="I56" s="40">
        <v>3</v>
      </c>
      <c r="J56" s="41">
        <v>2</v>
      </c>
      <c r="K56" s="41">
        <v>3</v>
      </c>
      <c r="L56" s="42">
        <v>2</v>
      </c>
      <c r="M56" s="42">
        <v>3</v>
      </c>
      <c r="N56" s="43">
        <v>2</v>
      </c>
      <c r="O56" s="43">
        <v>3</v>
      </c>
      <c r="P56" s="44">
        <v>2</v>
      </c>
      <c r="Q56" s="44">
        <v>3</v>
      </c>
      <c r="R56" s="38">
        <v>2</v>
      </c>
      <c r="S56" s="38">
        <v>3</v>
      </c>
      <c r="T56" s="39">
        <v>1</v>
      </c>
      <c r="U56" s="39">
        <v>2</v>
      </c>
      <c r="V56" s="40">
        <v>1</v>
      </c>
      <c r="W56" s="40">
        <v>2</v>
      </c>
      <c r="X56" s="41">
        <v>1</v>
      </c>
      <c r="Y56" s="41">
        <v>2</v>
      </c>
      <c r="Z56" s="42">
        <v>1</v>
      </c>
      <c r="AA56" s="42">
        <v>2</v>
      </c>
      <c r="AB56" s="44">
        <v>2</v>
      </c>
      <c r="AC56" s="44">
        <v>3</v>
      </c>
      <c r="AD56" s="38">
        <v>2</v>
      </c>
      <c r="AE56" s="38">
        <v>3</v>
      </c>
      <c r="AF56" s="39"/>
      <c r="AG56" s="39"/>
      <c r="AH56" s="40"/>
      <c r="AI56" s="40"/>
      <c r="AJ56" s="30"/>
      <c r="AK56" s="30"/>
      <c r="AL56" s="31"/>
      <c r="AM56" s="31"/>
      <c r="AN56" s="32"/>
      <c r="AO56" s="32"/>
      <c r="AP56" s="33"/>
      <c r="AQ56" s="33"/>
      <c r="AR56" s="34"/>
      <c r="AS56" s="34"/>
      <c r="AT56" s="35"/>
      <c r="AU56" s="35"/>
      <c r="AV56" s="30"/>
      <c r="AW56" s="30"/>
      <c r="AX56" s="31"/>
      <c r="AY56" s="31"/>
      <c r="AZ56" s="32"/>
      <c r="BA56" s="32"/>
      <c r="BB56" s="33"/>
      <c r="BC56" s="33"/>
      <c r="BD56" s="34"/>
      <c r="BE56" s="34"/>
      <c r="BF56" s="35"/>
      <c r="BG56" s="35"/>
      <c r="BH56" s="30"/>
      <c r="BI56" s="30"/>
      <c r="BJ56" s="31"/>
      <c r="BK56" s="31"/>
      <c r="BL56" s="32"/>
      <c r="BM56" s="32"/>
      <c r="BN56" s="33"/>
      <c r="BO56" s="33"/>
      <c r="BP56" s="34"/>
      <c r="BQ56" s="34"/>
      <c r="BR56" s="35"/>
      <c r="BS56" s="35"/>
      <c r="BT56" s="30"/>
      <c r="BU56" s="30"/>
      <c r="BV56" s="31"/>
      <c r="BW56" s="31"/>
      <c r="BX56" s="32"/>
      <c r="BY56" s="32"/>
      <c r="BZ56" s="33"/>
      <c r="CA56" s="33"/>
      <c r="CB56" s="34"/>
      <c r="CC56" s="34"/>
      <c r="CD56" s="35"/>
      <c r="CE56" s="35"/>
      <c r="CF56" s="47">
        <f t="shared" si="92"/>
        <v>1.6666666666666667</v>
      </c>
      <c r="CG56" s="47">
        <f t="shared" si="92"/>
        <v>2.7333333333333334</v>
      </c>
    </row>
    <row r="57" spans="1:85" outlineLevel="1" x14ac:dyDescent="0.35">
      <c r="A57" s="53" t="s">
        <v>66</v>
      </c>
      <c r="B57" s="37">
        <v>1</v>
      </c>
      <c r="C57" s="37">
        <v>2</v>
      </c>
      <c r="D57" s="38">
        <v>2</v>
      </c>
      <c r="E57" s="38">
        <v>3</v>
      </c>
      <c r="F57" s="39">
        <v>2</v>
      </c>
      <c r="G57" s="39">
        <v>3</v>
      </c>
      <c r="H57" s="40">
        <v>3</v>
      </c>
      <c r="I57" s="40">
        <v>3</v>
      </c>
      <c r="J57" s="41">
        <v>2</v>
      </c>
      <c r="K57" s="41">
        <v>3</v>
      </c>
      <c r="L57" s="42">
        <v>2</v>
      </c>
      <c r="M57" s="42">
        <v>3</v>
      </c>
      <c r="N57" s="43">
        <v>2</v>
      </c>
      <c r="O57" s="43">
        <v>3</v>
      </c>
      <c r="P57" s="44">
        <v>2</v>
      </c>
      <c r="Q57" s="44">
        <v>3</v>
      </c>
      <c r="R57" s="38">
        <v>2</v>
      </c>
      <c r="S57" s="38">
        <v>3</v>
      </c>
      <c r="T57" s="39">
        <v>1</v>
      </c>
      <c r="U57" s="39">
        <v>2</v>
      </c>
      <c r="V57" s="40">
        <v>1</v>
      </c>
      <c r="W57" s="40">
        <v>2</v>
      </c>
      <c r="X57" s="41">
        <v>2</v>
      </c>
      <c r="Y57" s="41">
        <v>3</v>
      </c>
      <c r="Z57" s="42">
        <v>1</v>
      </c>
      <c r="AA57" s="42">
        <v>2</v>
      </c>
      <c r="AB57" s="44">
        <v>3</v>
      </c>
      <c r="AC57" s="44">
        <v>3</v>
      </c>
      <c r="AD57" s="38">
        <v>1</v>
      </c>
      <c r="AE57" s="38">
        <v>3</v>
      </c>
      <c r="AF57" s="39"/>
      <c r="AG57" s="39"/>
      <c r="AH57" s="40"/>
      <c r="AI57" s="40"/>
      <c r="AJ57" s="30"/>
      <c r="AK57" s="30"/>
      <c r="AL57" s="31"/>
      <c r="AM57" s="31"/>
      <c r="AN57" s="32"/>
      <c r="AO57" s="32"/>
      <c r="AP57" s="33"/>
      <c r="AQ57" s="33"/>
      <c r="AR57" s="34"/>
      <c r="AS57" s="34"/>
      <c r="AT57" s="35"/>
      <c r="AU57" s="35"/>
      <c r="AV57" s="30"/>
      <c r="AW57" s="30"/>
      <c r="AX57" s="31"/>
      <c r="AY57" s="31"/>
      <c r="AZ57" s="32"/>
      <c r="BA57" s="32"/>
      <c r="BB57" s="33"/>
      <c r="BC57" s="33"/>
      <c r="BD57" s="34"/>
      <c r="BE57" s="34"/>
      <c r="BF57" s="35"/>
      <c r="BG57" s="35"/>
      <c r="BH57" s="30"/>
      <c r="BI57" s="30"/>
      <c r="BJ57" s="31"/>
      <c r="BK57" s="31"/>
      <c r="BL57" s="32"/>
      <c r="BM57" s="32"/>
      <c r="BN57" s="33"/>
      <c r="BO57" s="33"/>
      <c r="BP57" s="34"/>
      <c r="BQ57" s="34"/>
      <c r="BR57" s="35"/>
      <c r="BS57" s="35"/>
      <c r="BT57" s="30"/>
      <c r="BU57" s="30"/>
      <c r="BV57" s="31"/>
      <c r="BW57" s="31"/>
      <c r="BX57" s="32"/>
      <c r="BY57" s="32"/>
      <c r="BZ57" s="33"/>
      <c r="CA57" s="33"/>
      <c r="CB57" s="34"/>
      <c r="CC57" s="34"/>
      <c r="CD57" s="35"/>
      <c r="CE57" s="35"/>
      <c r="CF57" s="47">
        <f t="shared" si="92"/>
        <v>1.8</v>
      </c>
      <c r="CG57" s="47">
        <f t="shared" si="92"/>
        <v>2.7333333333333334</v>
      </c>
    </row>
    <row r="58" spans="1:85" outlineLevel="1" x14ac:dyDescent="0.35">
      <c r="A58" s="53" t="s">
        <v>67</v>
      </c>
      <c r="B58" s="37">
        <v>1</v>
      </c>
      <c r="C58" s="37">
        <v>3</v>
      </c>
      <c r="D58" s="38">
        <v>2</v>
      </c>
      <c r="E58" s="38">
        <v>3</v>
      </c>
      <c r="F58" s="39">
        <v>2</v>
      </c>
      <c r="G58" s="39">
        <v>3</v>
      </c>
      <c r="H58" s="40">
        <v>2</v>
      </c>
      <c r="I58" s="40">
        <v>3</v>
      </c>
      <c r="J58" s="41">
        <v>2</v>
      </c>
      <c r="K58" s="41">
        <v>3</v>
      </c>
      <c r="L58" s="42">
        <v>2</v>
      </c>
      <c r="M58" s="42">
        <v>3</v>
      </c>
      <c r="N58" s="43">
        <v>2</v>
      </c>
      <c r="O58" s="43">
        <v>3</v>
      </c>
      <c r="P58" s="44">
        <v>2</v>
      </c>
      <c r="Q58" s="44">
        <v>3</v>
      </c>
      <c r="R58" s="38">
        <v>2</v>
      </c>
      <c r="S58" s="38">
        <v>3</v>
      </c>
      <c r="T58" s="39">
        <v>1</v>
      </c>
      <c r="U58" s="39">
        <v>2</v>
      </c>
      <c r="V58" s="40">
        <v>1</v>
      </c>
      <c r="W58" s="40">
        <v>2</v>
      </c>
      <c r="X58" s="41">
        <v>2</v>
      </c>
      <c r="Y58" s="41">
        <v>3</v>
      </c>
      <c r="Z58" s="42">
        <v>1</v>
      </c>
      <c r="AA58" s="42">
        <v>2</v>
      </c>
      <c r="AB58" s="44">
        <v>2</v>
      </c>
      <c r="AC58" s="44">
        <v>3</v>
      </c>
      <c r="AD58" s="38">
        <v>2</v>
      </c>
      <c r="AE58" s="38">
        <v>3</v>
      </c>
      <c r="AF58" s="39"/>
      <c r="AG58" s="39"/>
      <c r="AH58" s="40"/>
      <c r="AI58" s="40"/>
      <c r="AJ58" s="30"/>
      <c r="AK58" s="30"/>
      <c r="AL58" s="31"/>
      <c r="AM58" s="31"/>
      <c r="AN58" s="32"/>
      <c r="AO58" s="32"/>
      <c r="AP58" s="33"/>
      <c r="AQ58" s="33"/>
      <c r="AR58" s="34"/>
      <c r="AS58" s="34"/>
      <c r="AT58" s="35"/>
      <c r="AU58" s="35"/>
      <c r="AV58" s="30"/>
      <c r="AW58" s="30"/>
      <c r="AX58" s="31"/>
      <c r="AY58" s="31"/>
      <c r="AZ58" s="32"/>
      <c r="BA58" s="32"/>
      <c r="BB58" s="33"/>
      <c r="BC58" s="33"/>
      <c r="BD58" s="34"/>
      <c r="BE58" s="34"/>
      <c r="BF58" s="35"/>
      <c r="BG58" s="35"/>
      <c r="BH58" s="30"/>
      <c r="BI58" s="30"/>
      <c r="BJ58" s="31"/>
      <c r="BK58" s="31"/>
      <c r="BL58" s="32"/>
      <c r="BM58" s="32"/>
      <c r="BN58" s="33"/>
      <c r="BO58" s="33"/>
      <c r="BP58" s="34"/>
      <c r="BQ58" s="34"/>
      <c r="BR58" s="35"/>
      <c r="BS58" s="35"/>
      <c r="BT58" s="30"/>
      <c r="BU58" s="30"/>
      <c r="BV58" s="31"/>
      <c r="BW58" s="31"/>
      <c r="BX58" s="32"/>
      <c r="BY58" s="32"/>
      <c r="BZ58" s="33"/>
      <c r="CA58" s="33"/>
      <c r="CB58" s="34"/>
      <c r="CC58" s="34"/>
      <c r="CD58" s="35"/>
      <c r="CE58" s="35"/>
      <c r="CF58" s="47">
        <f t="shared" si="92"/>
        <v>1.7333333333333334</v>
      </c>
      <c r="CG58" s="47">
        <f t="shared" si="92"/>
        <v>2.8</v>
      </c>
    </row>
    <row r="59" spans="1:85" outlineLevel="1" x14ac:dyDescent="0.35">
      <c r="A59" s="53" t="s">
        <v>68</v>
      </c>
      <c r="B59" s="37">
        <v>1</v>
      </c>
      <c r="C59" s="37">
        <v>3</v>
      </c>
      <c r="D59" s="38">
        <v>2</v>
      </c>
      <c r="E59" s="38">
        <v>3</v>
      </c>
      <c r="F59" s="39">
        <v>2</v>
      </c>
      <c r="G59" s="39">
        <v>3</v>
      </c>
      <c r="H59" s="40">
        <v>2</v>
      </c>
      <c r="I59" s="40">
        <v>3</v>
      </c>
      <c r="J59" s="41">
        <v>2</v>
      </c>
      <c r="K59" s="41">
        <v>3</v>
      </c>
      <c r="L59" s="42">
        <v>2</v>
      </c>
      <c r="M59" s="42">
        <v>3</v>
      </c>
      <c r="N59" s="43">
        <v>2</v>
      </c>
      <c r="O59" s="43">
        <v>3</v>
      </c>
      <c r="P59" s="44">
        <v>2</v>
      </c>
      <c r="Q59" s="44">
        <v>3</v>
      </c>
      <c r="R59" s="38">
        <v>2</v>
      </c>
      <c r="S59" s="38">
        <v>3</v>
      </c>
      <c r="T59" s="39">
        <v>1</v>
      </c>
      <c r="U59" s="39">
        <v>3</v>
      </c>
      <c r="V59" s="40">
        <v>1</v>
      </c>
      <c r="W59" s="40">
        <v>3</v>
      </c>
      <c r="X59" s="41">
        <v>2</v>
      </c>
      <c r="Y59" s="41">
        <v>3</v>
      </c>
      <c r="Z59" s="42">
        <v>1</v>
      </c>
      <c r="AA59" s="42">
        <v>3</v>
      </c>
      <c r="AB59" s="44">
        <v>2</v>
      </c>
      <c r="AC59" s="44">
        <v>3</v>
      </c>
      <c r="AD59" s="38">
        <v>2</v>
      </c>
      <c r="AE59" s="38">
        <v>3</v>
      </c>
      <c r="AF59" s="39"/>
      <c r="AG59" s="39"/>
      <c r="AH59" s="40"/>
      <c r="AI59" s="40"/>
      <c r="AJ59" s="30"/>
      <c r="AK59" s="30"/>
      <c r="AL59" s="31"/>
      <c r="AM59" s="31"/>
      <c r="AN59" s="32"/>
      <c r="AO59" s="32"/>
      <c r="AP59" s="33"/>
      <c r="AQ59" s="33"/>
      <c r="AR59" s="34"/>
      <c r="AS59" s="34"/>
      <c r="AT59" s="35"/>
      <c r="AU59" s="35"/>
      <c r="AV59" s="30"/>
      <c r="AW59" s="30"/>
      <c r="AX59" s="31"/>
      <c r="AY59" s="31"/>
      <c r="AZ59" s="32"/>
      <c r="BA59" s="32"/>
      <c r="BB59" s="33"/>
      <c r="BC59" s="33"/>
      <c r="BD59" s="34"/>
      <c r="BE59" s="34"/>
      <c r="BF59" s="35"/>
      <c r="BG59" s="35"/>
      <c r="BH59" s="30"/>
      <c r="BI59" s="30"/>
      <c r="BJ59" s="31"/>
      <c r="BK59" s="31"/>
      <c r="BL59" s="32"/>
      <c r="BM59" s="32"/>
      <c r="BN59" s="33"/>
      <c r="BO59" s="33"/>
      <c r="BP59" s="34"/>
      <c r="BQ59" s="34"/>
      <c r="BR59" s="35"/>
      <c r="BS59" s="35"/>
      <c r="BT59" s="30"/>
      <c r="BU59" s="30"/>
      <c r="BV59" s="31"/>
      <c r="BW59" s="31"/>
      <c r="BX59" s="32"/>
      <c r="BY59" s="32"/>
      <c r="BZ59" s="33"/>
      <c r="CA59" s="33"/>
      <c r="CB59" s="34"/>
      <c r="CC59" s="34"/>
      <c r="CD59" s="35"/>
      <c r="CE59" s="35"/>
      <c r="CF59" s="47">
        <f t="shared" ref="CF59:CF68" si="93">AVERAGE(B59,D59,F59,H59,J59,L59,N59,P59,R59,T59,V59,X59,Z59,AB59,AD59,AF59,AH59,AJ59,AL59,AN59,AP59,AR59,AT59,AV59,AX59,AZ59,BB59,BD59,BF59,BH59,BJ59,BL59,BN59,BP59,BR59,BT59,BV59,BX59,BZ59,CB59,CD59)</f>
        <v>1.7333333333333334</v>
      </c>
      <c r="CG59" s="47">
        <f t="shared" si="92"/>
        <v>3</v>
      </c>
    </row>
    <row r="60" spans="1:85" outlineLevel="1" x14ac:dyDescent="0.35">
      <c r="A60" s="53" t="s">
        <v>69</v>
      </c>
      <c r="B60" s="37">
        <v>2</v>
      </c>
      <c r="C60" s="37">
        <v>3</v>
      </c>
      <c r="D60" s="38">
        <v>3</v>
      </c>
      <c r="E60" s="38">
        <v>3</v>
      </c>
      <c r="F60" s="39">
        <v>3</v>
      </c>
      <c r="G60" s="39">
        <v>3</v>
      </c>
      <c r="H60" s="40">
        <v>3</v>
      </c>
      <c r="I60" s="40">
        <v>3</v>
      </c>
      <c r="J60" s="41">
        <v>3</v>
      </c>
      <c r="K60" s="41">
        <v>3</v>
      </c>
      <c r="L60" s="42">
        <v>3</v>
      </c>
      <c r="M60" s="42">
        <v>3</v>
      </c>
      <c r="N60" s="43">
        <v>3</v>
      </c>
      <c r="O60" s="43">
        <v>3</v>
      </c>
      <c r="P60" s="44">
        <v>3</v>
      </c>
      <c r="Q60" s="44">
        <v>3</v>
      </c>
      <c r="R60" s="38">
        <v>2</v>
      </c>
      <c r="S60" s="38">
        <v>3</v>
      </c>
      <c r="T60" s="39">
        <v>2</v>
      </c>
      <c r="U60" s="39">
        <v>3</v>
      </c>
      <c r="V60" s="40">
        <v>2</v>
      </c>
      <c r="W60" s="40">
        <v>3</v>
      </c>
      <c r="X60" s="41">
        <v>3</v>
      </c>
      <c r="Y60" s="41">
        <v>3</v>
      </c>
      <c r="Z60" s="42">
        <v>2</v>
      </c>
      <c r="AA60" s="42">
        <v>3</v>
      </c>
      <c r="AB60" s="44">
        <v>3</v>
      </c>
      <c r="AC60" s="44">
        <v>3</v>
      </c>
      <c r="AD60" s="38">
        <v>3</v>
      </c>
      <c r="AE60" s="38">
        <v>3</v>
      </c>
      <c r="AF60" s="39"/>
      <c r="AG60" s="39"/>
      <c r="AH60" s="40"/>
      <c r="AI60" s="40"/>
      <c r="AJ60" s="30"/>
      <c r="AK60" s="30"/>
      <c r="AL60" s="31"/>
      <c r="AM60" s="31"/>
      <c r="AN60" s="32"/>
      <c r="AO60" s="32"/>
      <c r="AP60" s="33"/>
      <c r="AQ60" s="33"/>
      <c r="AR60" s="34"/>
      <c r="AS60" s="34"/>
      <c r="AT60" s="35"/>
      <c r="AU60" s="35"/>
      <c r="AV60" s="30"/>
      <c r="AW60" s="30"/>
      <c r="AX60" s="31"/>
      <c r="AY60" s="31"/>
      <c r="AZ60" s="32"/>
      <c r="BA60" s="32"/>
      <c r="BB60" s="33"/>
      <c r="BC60" s="33"/>
      <c r="BD60" s="34"/>
      <c r="BE60" s="34"/>
      <c r="BF60" s="35"/>
      <c r="BG60" s="35"/>
      <c r="BH60" s="30"/>
      <c r="BI60" s="30"/>
      <c r="BJ60" s="31"/>
      <c r="BK60" s="31"/>
      <c r="BL60" s="32"/>
      <c r="BM60" s="32"/>
      <c r="BN60" s="33"/>
      <c r="BO60" s="33"/>
      <c r="BP60" s="34"/>
      <c r="BQ60" s="34"/>
      <c r="BR60" s="35"/>
      <c r="BS60" s="35"/>
      <c r="BT60" s="30"/>
      <c r="BU60" s="30"/>
      <c r="BV60" s="31"/>
      <c r="BW60" s="31"/>
      <c r="BX60" s="32"/>
      <c r="BY60" s="32"/>
      <c r="BZ60" s="33"/>
      <c r="CA60" s="33"/>
      <c r="CB60" s="34"/>
      <c r="CC60" s="34"/>
      <c r="CD60" s="35"/>
      <c r="CE60" s="35"/>
      <c r="CF60" s="47">
        <f t="shared" si="93"/>
        <v>2.6666666666666665</v>
      </c>
      <c r="CG60" s="47">
        <f t="shared" si="92"/>
        <v>3</v>
      </c>
    </row>
    <row r="61" spans="1:85" outlineLevel="1" x14ac:dyDescent="0.35">
      <c r="A61" s="53" t="s">
        <v>70</v>
      </c>
      <c r="B61" s="37">
        <v>1</v>
      </c>
      <c r="C61" s="37">
        <v>3</v>
      </c>
      <c r="D61" s="38">
        <v>2</v>
      </c>
      <c r="E61" s="38">
        <v>3</v>
      </c>
      <c r="F61" s="39">
        <v>3</v>
      </c>
      <c r="G61" s="39">
        <v>3</v>
      </c>
      <c r="H61" s="40">
        <v>3</v>
      </c>
      <c r="I61" s="40">
        <v>3</v>
      </c>
      <c r="J61" s="41">
        <v>2</v>
      </c>
      <c r="K61" s="41">
        <v>3</v>
      </c>
      <c r="L61" s="42">
        <v>3</v>
      </c>
      <c r="M61" s="42">
        <v>3</v>
      </c>
      <c r="N61" s="43">
        <v>3</v>
      </c>
      <c r="O61" s="43">
        <v>3</v>
      </c>
      <c r="P61" s="44">
        <v>2</v>
      </c>
      <c r="Q61" s="44">
        <v>3</v>
      </c>
      <c r="R61" s="38">
        <v>2</v>
      </c>
      <c r="S61" s="38">
        <v>3</v>
      </c>
      <c r="T61" s="39">
        <v>1</v>
      </c>
      <c r="U61" s="39">
        <v>3</v>
      </c>
      <c r="V61" s="40">
        <v>1</v>
      </c>
      <c r="W61" s="40">
        <v>3</v>
      </c>
      <c r="X61" s="41">
        <v>2</v>
      </c>
      <c r="Y61" s="41">
        <v>3</v>
      </c>
      <c r="Z61" s="42">
        <v>1</v>
      </c>
      <c r="AA61" s="42">
        <v>3</v>
      </c>
      <c r="AB61" s="44">
        <v>3</v>
      </c>
      <c r="AC61" s="44">
        <v>3</v>
      </c>
      <c r="AD61" s="38">
        <v>2</v>
      </c>
      <c r="AE61" s="38">
        <v>3</v>
      </c>
      <c r="AF61" s="39"/>
      <c r="AG61" s="39"/>
      <c r="AH61" s="40"/>
      <c r="AI61" s="40"/>
      <c r="AJ61" s="30"/>
      <c r="AK61" s="30"/>
      <c r="AL61" s="31"/>
      <c r="AM61" s="31"/>
      <c r="AN61" s="32"/>
      <c r="AO61" s="32"/>
      <c r="AP61" s="33"/>
      <c r="AQ61" s="33"/>
      <c r="AR61" s="34"/>
      <c r="AS61" s="34"/>
      <c r="AT61" s="35"/>
      <c r="AU61" s="35"/>
      <c r="AV61" s="30"/>
      <c r="AW61" s="30"/>
      <c r="AX61" s="31"/>
      <c r="AY61" s="31"/>
      <c r="AZ61" s="32"/>
      <c r="BA61" s="32"/>
      <c r="BB61" s="33"/>
      <c r="BC61" s="33"/>
      <c r="BD61" s="34"/>
      <c r="BE61" s="34"/>
      <c r="BF61" s="35"/>
      <c r="BG61" s="35"/>
      <c r="BH61" s="30"/>
      <c r="BI61" s="30"/>
      <c r="BJ61" s="31"/>
      <c r="BK61" s="31"/>
      <c r="BL61" s="32"/>
      <c r="BM61" s="32"/>
      <c r="BN61" s="33"/>
      <c r="BO61" s="33"/>
      <c r="BP61" s="34"/>
      <c r="BQ61" s="34"/>
      <c r="BR61" s="35"/>
      <c r="BS61" s="35"/>
      <c r="BT61" s="30"/>
      <c r="BU61" s="30"/>
      <c r="BV61" s="31"/>
      <c r="BW61" s="31"/>
      <c r="BX61" s="32"/>
      <c r="BY61" s="32"/>
      <c r="BZ61" s="33"/>
      <c r="CA61" s="33"/>
      <c r="CB61" s="34"/>
      <c r="CC61" s="34"/>
      <c r="CD61" s="35"/>
      <c r="CE61" s="35"/>
      <c r="CF61" s="47">
        <f t="shared" si="93"/>
        <v>2.0666666666666669</v>
      </c>
      <c r="CG61" s="47">
        <f t="shared" si="92"/>
        <v>3</v>
      </c>
    </row>
    <row r="62" spans="1:85" outlineLevel="1" x14ac:dyDescent="0.35">
      <c r="A62" s="53" t="s">
        <v>71</v>
      </c>
      <c r="B62" s="37">
        <v>2</v>
      </c>
      <c r="C62" s="37">
        <v>3</v>
      </c>
      <c r="D62" s="38">
        <v>2</v>
      </c>
      <c r="E62" s="38">
        <v>3</v>
      </c>
      <c r="F62" s="39">
        <v>3</v>
      </c>
      <c r="G62" s="39">
        <v>3</v>
      </c>
      <c r="H62" s="40">
        <v>3</v>
      </c>
      <c r="I62" s="40">
        <v>3</v>
      </c>
      <c r="J62" s="41">
        <v>3</v>
      </c>
      <c r="K62" s="41">
        <v>3</v>
      </c>
      <c r="L62" s="42">
        <v>2</v>
      </c>
      <c r="M62" s="42">
        <v>3</v>
      </c>
      <c r="N62" s="43">
        <v>2</v>
      </c>
      <c r="O62" s="43">
        <v>3</v>
      </c>
      <c r="P62" s="44">
        <v>3</v>
      </c>
      <c r="Q62" s="44">
        <v>3</v>
      </c>
      <c r="R62" s="38">
        <v>3</v>
      </c>
      <c r="S62" s="38">
        <v>3</v>
      </c>
      <c r="T62" s="39">
        <v>1</v>
      </c>
      <c r="U62" s="39">
        <v>3</v>
      </c>
      <c r="V62" s="40">
        <v>1</v>
      </c>
      <c r="W62" s="40">
        <v>3</v>
      </c>
      <c r="X62" s="41">
        <v>2</v>
      </c>
      <c r="Y62" s="41">
        <v>3</v>
      </c>
      <c r="Z62" s="42">
        <v>1</v>
      </c>
      <c r="AA62" s="42">
        <v>3</v>
      </c>
      <c r="AB62" s="44">
        <v>2</v>
      </c>
      <c r="AC62" s="44">
        <v>3</v>
      </c>
      <c r="AD62" s="38">
        <v>3</v>
      </c>
      <c r="AE62" s="38">
        <v>3</v>
      </c>
      <c r="AF62" s="39"/>
      <c r="AG62" s="39"/>
      <c r="AH62" s="40"/>
      <c r="AI62" s="40"/>
      <c r="AJ62" s="30"/>
      <c r="AK62" s="30"/>
      <c r="AL62" s="31"/>
      <c r="AM62" s="31"/>
      <c r="AN62" s="32"/>
      <c r="AO62" s="32"/>
      <c r="AP62" s="33"/>
      <c r="AQ62" s="33"/>
      <c r="AR62" s="34"/>
      <c r="AS62" s="34"/>
      <c r="AT62" s="35"/>
      <c r="AU62" s="35"/>
      <c r="AV62" s="30"/>
      <c r="AW62" s="30"/>
      <c r="AX62" s="31"/>
      <c r="AY62" s="31"/>
      <c r="AZ62" s="32"/>
      <c r="BA62" s="32"/>
      <c r="BB62" s="33"/>
      <c r="BC62" s="33"/>
      <c r="BD62" s="34"/>
      <c r="BE62" s="34"/>
      <c r="BF62" s="35"/>
      <c r="BG62" s="35"/>
      <c r="BH62" s="30"/>
      <c r="BI62" s="30"/>
      <c r="BJ62" s="31"/>
      <c r="BK62" s="31"/>
      <c r="BL62" s="32"/>
      <c r="BM62" s="32"/>
      <c r="BN62" s="33"/>
      <c r="BO62" s="33"/>
      <c r="BP62" s="34"/>
      <c r="BQ62" s="34"/>
      <c r="BR62" s="35"/>
      <c r="BS62" s="35"/>
      <c r="BT62" s="30"/>
      <c r="BU62" s="30"/>
      <c r="BV62" s="31"/>
      <c r="BW62" s="31"/>
      <c r="BX62" s="32"/>
      <c r="BY62" s="32"/>
      <c r="BZ62" s="33"/>
      <c r="CA62" s="33"/>
      <c r="CB62" s="34"/>
      <c r="CC62" s="34"/>
      <c r="CD62" s="35"/>
      <c r="CE62" s="35"/>
      <c r="CF62" s="47">
        <f t="shared" si="93"/>
        <v>2.2000000000000002</v>
      </c>
      <c r="CG62" s="47">
        <f t="shared" si="92"/>
        <v>3</v>
      </c>
    </row>
    <row r="63" spans="1:85" outlineLevel="1" x14ac:dyDescent="0.35">
      <c r="A63" s="53" t="s">
        <v>72</v>
      </c>
      <c r="B63" s="37">
        <v>1</v>
      </c>
      <c r="C63" s="37">
        <v>2</v>
      </c>
      <c r="D63" s="38">
        <v>2</v>
      </c>
      <c r="E63" s="38">
        <v>3</v>
      </c>
      <c r="F63" s="39">
        <v>2</v>
      </c>
      <c r="G63" s="39">
        <v>3</v>
      </c>
      <c r="H63" s="40">
        <v>2</v>
      </c>
      <c r="I63" s="40">
        <v>3</v>
      </c>
      <c r="J63" s="41">
        <v>1</v>
      </c>
      <c r="K63" s="41">
        <v>3</v>
      </c>
      <c r="L63" s="42">
        <v>2</v>
      </c>
      <c r="M63" s="42">
        <v>3</v>
      </c>
      <c r="N63" s="43">
        <v>2</v>
      </c>
      <c r="O63" s="43">
        <v>3</v>
      </c>
      <c r="P63" s="44">
        <v>2</v>
      </c>
      <c r="Q63" s="44">
        <v>3</v>
      </c>
      <c r="R63" s="38">
        <v>2</v>
      </c>
      <c r="S63" s="38">
        <v>3</v>
      </c>
      <c r="T63" s="39">
        <v>1</v>
      </c>
      <c r="U63" s="39">
        <v>2</v>
      </c>
      <c r="V63" s="40">
        <v>1</v>
      </c>
      <c r="W63" s="40">
        <v>2</v>
      </c>
      <c r="X63" s="41">
        <v>2</v>
      </c>
      <c r="Y63" s="41">
        <v>3</v>
      </c>
      <c r="Z63" s="42">
        <v>1</v>
      </c>
      <c r="AA63" s="42">
        <v>2</v>
      </c>
      <c r="AB63" s="44">
        <v>2</v>
      </c>
      <c r="AC63" s="44">
        <v>3</v>
      </c>
      <c r="AD63" s="38">
        <v>2</v>
      </c>
      <c r="AE63" s="38">
        <v>3</v>
      </c>
      <c r="AF63" s="39"/>
      <c r="AG63" s="39"/>
      <c r="AH63" s="40"/>
      <c r="AI63" s="40"/>
      <c r="AJ63" s="30"/>
      <c r="AK63" s="30"/>
      <c r="AL63" s="31"/>
      <c r="AM63" s="31"/>
      <c r="AN63" s="32"/>
      <c r="AO63" s="32"/>
      <c r="AP63" s="33"/>
      <c r="AQ63" s="33"/>
      <c r="AR63" s="34"/>
      <c r="AS63" s="34"/>
      <c r="AT63" s="35"/>
      <c r="AU63" s="35"/>
      <c r="AV63" s="30"/>
      <c r="AW63" s="30"/>
      <c r="AX63" s="31"/>
      <c r="AY63" s="31"/>
      <c r="AZ63" s="32"/>
      <c r="BA63" s="32"/>
      <c r="BB63" s="33"/>
      <c r="BC63" s="33"/>
      <c r="BD63" s="34"/>
      <c r="BE63" s="34"/>
      <c r="BF63" s="35"/>
      <c r="BG63" s="35"/>
      <c r="BH63" s="30"/>
      <c r="BI63" s="30"/>
      <c r="BJ63" s="31"/>
      <c r="BK63" s="31"/>
      <c r="BL63" s="32"/>
      <c r="BM63" s="32"/>
      <c r="BN63" s="33"/>
      <c r="BO63" s="33"/>
      <c r="BP63" s="34"/>
      <c r="BQ63" s="34"/>
      <c r="BR63" s="35"/>
      <c r="BS63" s="35"/>
      <c r="BT63" s="30"/>
      <c r="BU63" s="30"/>
      <c r="BV63" s="31"/>
      <c r="BW63" s="31"/>
      <c r="BX63" s="32"/>
      <c r="BY63" s="32"/>
      <c r="BZ63" s="33"/>
      <c r="CA63" s="33"/>
      <c r="CB63" s="34"/>
      <c r="CC63" s="34"/>
      <c r="CD63" s="35"/>
      <c r="CE63" s="35"/>
      <c r="CF63" s="47">
        <f t="shared" si="93"/>
        <v>1.6666666666666667</v>
      </c>
      <c r="CG63" s="47">
        <f t="shared" si="92"/>
        <v>2.7333333333333334</v>
      </c>
    </row>
    <row r="64" spans="1:85" ht="26" outlineLevel="1" x14ac:dyDescent="0.35">
      <c r="A64" s="53" t="s">
        <v>73</v>
      </c>
      <c r="B64" s="37">
        <v>1</v>
      </c>
      <c r="C64" s="37">
        <v>3</v>
      </c>
      <c r="D64" s="38">
        <v>2</v>
      </c>
      <c r="E64" s="38">
        <v>3</v>
      </c>
      <c r="F64" s="39">
        <v>2</v>
      </c>
      <c r="G64" s="39">
        <v>3</v>
      </c>
      <c r="H64" s="40">
        <v>2</v>
      </c>
      <c r="I64" s="40">
        <v>3</v>
      </c>
      <c r="J64" s="41">
        <v>2</v>
      </c>
      <c r="K64" s="41">
        <v>3</v>
      </c>
      <c r="L64" s="42">
        <v>2</v>
      </c>
      <c r="M64" s="42">
        <v>3</v>
      </c>
      <c r="N64" s="43">
        <v>2</v>
      </c>
      <c r="O64" s="43">
        <v>3</v>
      </c>
      <c r="P64" s="44">
        <v>2</v>
      </c>
      <c r="Q64" s="44">
        <v>3</v>
      </c>
      <c r="R64" s="38">
        <v>2</v>
      </c>
      <c r="S64" s="38">
        <v>3</v>
      </c>
      <c r="T64" s="39">
        <v>1</v>
      </c>
      <c r="U64" s="39">
        <v>3</v>
      </c>
      <c r="V64" s="40">
        <v>1</v>
      </c>
      <c r="W64" s="40">
        <v>3</v>
      </c>
      <c r="X64" s="41">
        <v>2</v>
      </c>
      <c r="Y64" s="41">
        <v>3</v>
      </c>
      <c r="Z64" s="42">
        <v>1</v>
      </c>
      <c r="AA64" s="42">
        <v>3</v>
      </c>
      <c r="AB64" s="44">
        <v>1</v>
      </c>
      <c r="AC64" s="44">
        <v>3</v>
      </c>
      <c r="AD64" s="38">
        <v>1</v>
      </c>
      <c r="AE64" s="38">
        <v>3</v>
      </c>
      <c r="AF64" s="39"/>
      <c r="AG64" s="39"/>
      <c r="AH64" s="40"/>
      <c r="AI64" s="40"/>
      <c r="AJ64" s="30"/>
      <c r="AK64" s="30"/>
      <c r="AL64" s="31"/>
      <c r="AM64" s="31"/>
      <c r="AN64" s="32"/>
      <c r="AO64" s="32"/>
      <c r="AP64" s="33"/>
      <c r="AQ64" s="33"/>
      <c r="AR64" s="34"/>
      <c r="AS64" s="34"/>
      <c r="AT64" s="35"/>
      <c r="AU64" s="35"/>
      <c r="AV64" s="30"/>
      <c r="AW64" s="30"/>
      <c r="AX64" s="31"/>
      <c r="AY64" s="31"/>
      <c r="AZ64" s="32"/>
      <c r="BA64" s="32"/>
      <c r="BB64" s="33"/>
      <c r="BC64" s="33"/>
      <c r="BD64" s="34"/>
      <c r="BE64" s="34"/>
      <c r="BF64" s="35"/>
      <c r="BG64" s="35"/>
      <c r="BH64" s="30"/>
      <c r="BI64" s="30"/>
      <c r="BJ64" s="31"/>
      <c r="BK64" s="31"/>
      <c r="BL64" s="32"/>
      <c r="BM64" s="32"/>
      <c r="BN64" s="33"/>
      <c r="BO64" s="33"/>
      <c r="BP64" s="34"/>
      <c r="BQ64" s="34"/>
      <c r="BR64" s="35"/>
      <c r="BS64" s="35"/>
      <c r="BT64" s="30"/>
      <c r="BU64" s="30"/>
      <c r="BV64" s="31"/>
      <c r="BW64" s="31"/>
      <c r="BX64" s="32"/>
      <c r="BY64" s="32"/>
      <c r="BZ64" s="33"/>
      <c r="CA64" s="33"/>
      <c r="CB64" s="34"/>
      <c r="CC64" s="34"/>
      <c r="CD64" s="35"/>
      <c r="CE64" s="35"/>
      <c r="CF64" s="47">
        <f t="shared" si="93"/>
        <v>1.6</v>
      </c>
      <c r="CG64" s="47">
        <f t="shared" si="92"/>
        <v>3</v>
      </c>
    </row>
    <row r="65" spans="1:85" outlineLevel="1" x14ac:dyDescent="0.35">
      <c r="A65" s="53" t="s">
        <v>74</v>
      </c>
      <c r="B65" s="37">
        <v>1</v>
      </c>
      <c r="C65" s="37">
        <v>2</v>
      </c>
      <c r="D65" s="38">
        <v>2</v>
      </c>
      <c r="E65" s="38">
        <v>2</v>
      </c>
      <c r="F65" s="39">
        <v>2</v>
      </c>
      <c r="G65" s="39">
        <v>2</v>
      </c>
      <c r="H65" s="40">
        <v>2</v>
      </c>
      <c r="I65" s="40">
        <v>2</v>
      </c>
      <c r="J65" s="41">
        <v>1</v>
      </c>
      <c r="K65" s="41">
        <v>2</v>
      </c>
      <c r="L65" s="42">
        <v>2</v>
      </c>
      <c r="M65" s="42">
        <v>2</v>
      </c>
      <c r="N65" s="43">
        <v>2</v>
      </c>
      <c r="O65" s="43">
        <v>2</v>
      </c>
      <c r="P65" s="44">
        <v>1</v>
      </c>
      <c r="Q65" s="44">
        <v>2</v>
      </c>
      <c r="R65" s="38">
        <v>1</v>
      </c>
      <c r="S65" s="38">
        <v>3</v>
      </c>
      <c r="T65" s="39">
        <v>1</v>
      </c>
      <c r="U65" s="39">
        <v>2</v>
      </c>
      <c r="V65" s="40">
        <v>1</v>
      </c>
      <c r="W65" s="40">
        <v>2</v>
      </c>
      <c r="X65" s="41">
        <v>2</v>
      </c>
      <c r="Y65" s="41">
        <v>3</v>
      </c>
      <c r="Z65" s="42">
        <v>1</v>
      </c>
      <c r="AA65" s="42">
        <v>2</v>
      </c>
      <c r="AB65" s="44">
        <v>2</v>
      </c>
      <c r="AC65" s="44">
        <v>3</v>
      </c>
      <c r="AD65" s="38">
        <v>1</v>
      </c>
      <c r="AE65" s="38">
        <v>2</v>
      </c>
      <c r="AF65" s="39"/>
      <c r="AG65" s="39"/>
      <c r="AH65" s="40"/>
      <c r="AI65" s="40"/>
      <c r="AJ65" s="30"/>
      <c r="AK65" s="30"/>
      <c r="AL65" s="31"/>
      <c r="AM65" s="31"/>
      <c r="AN65" s="32"/>
      <c r="AO65" s="32"/>
      <c r="AP65" s="33"/>
      <c r="AQ65" s="33"/>
      <c r="AR65" s="34"/>
      <c r="AS65" s="34"/>
      <c r="AT65" s="35"/>
      <c r="AU65" s="35"/>
      <c r="AV65" s="30"/>
      <c r="AW65" s="30"/>
      <c r="AX65" s="31"/>
      <c r="AY65" s="31"/>
      <c r="AZ65" s="32"/>
      <c r="BA65" s="32"/>
      <c r="BB65" s="33"/>
      <c r="BC65" s="33"/>
      <c r="BD65" s="34"/>
      <c r="BE65" s="34"/>
      <c r="BF65" s="35"/>
      <c r="BG65" s="35"/>
      <c r="BH65" s="30"/>
      <c r="BI65" s="30"/>
      <c r="BJ65" s="31"/>
      <c r="BK65" s="31"/>
      <c r="BL65" s="32"/>
      <c r="BM65" s="32"/>
      <c r="BN65" s="33"/>
      <c r="BO65" s="33"/>
      <c r="BP65" s="34"/>
      <c r="BQ65" s="34"/>
      <c r="BR65" s="35"/>
      <c r="BS65" s="35"/>
      <c r="BT65" s="30"/>
      <c r="BU65" s="30"/>
      <c r="BV65" s="31"/>
      <c r="BW65" s="31"/>
      <c r="BX65" s="32"/>
      <c r="BY65" s="32"/>
      <c r="BZ65" s="33"/>
      <c r="CA65" s="33"/>
      <c r="CB65" s="34"/>
      <c r="CC65" s="34"/>
      <c r="CD65" s="35"/>
      <c r="CE65" s="35"/>
      <c r="CF65" s="47">
        <f t="shared" si="93"/>
        <v>1.4666666666666666</v>
      </c>
      <c r="CG65" s="47">
        <f>AVERAGE(C65,E65,G65,I65,K65,M65,O65,Q65,S65,U65,W65,Y65,AA65,AC65,AE65,AG65,AI65,AK65,AM65,AO65,AQ65,AS65,AU65,AW65,AY65,BA65,BC65,BE65,BG65,BI65,BK65,BM65,BO65,BQ65,BS65,BU65,BW65,BY65,CA65,CC65,CE65)</f>
        <v>2.2000000000000002</v>
      </c>
    </row>
    <row r="66" spans="1:85" x14ac:dyDescent="0.35">
      <c r="A66" s="25" t="s">
        <v>1</v>
      </c>
      <c r="B66" s="28">
        <f>AVERAGE(B33:B65)</f>
        <v>1.3448275862068966</v>
      </c>
      <c r="C66" s="28">
        <f t="shared" ref="C66:BN66" si="94">AVERAGE(C33:C65)</f>
        <v>2.7241379310344827</v>
      </c>
      <c r="D66" s="28">
        <f t="shared" si="94"/>
        <v>2.1379310344827585</v>
      </c>
      <c r="E66" s="28">
        <f t="shared" si="94"/>
        <v>2.9655172413793105</v>
      </c>
      <c r="F66" s="28">
        <f t="shared" si="94"/>
        <v>2.3103448275862069</v>
      </c>
      <c r="G66" s="28">
        <f t="shared" si="94"/>
        <v>2.9655172413793105</v>
      </c>
      <c r="H66" s="28">
        <f t="shared" si="94"/>
        <v>2.3793103448275863</v>
      </c>
      <c r="I66" s="28">
        <f t="shared" si="94"/>
        <v>2.9655172413793105</v>
      </c>
      <c r="J66" s="28">
        <f t="shared" si="94"/>
        <v>2.1379310344827585</v>
      </c>
      <c r="K66" s="28">
        <f t="shared" si="94"/>
        <v>2.9310344827586206</v>
      </c>
      <c r="L66" s="28">
        <f t="shared" si="94"/>
        <v>2.2068965517241379</v>
      </c>
      <c r="M66" s="28">
        <f t="shared" si="94"/>
        <v>2.9655172413793105</v>
      </c>
      <c r="N66" s="28">
        <f t="shared" si="94"/>
        <v>2.1379310344827585</v>
      </c>
      <c r="O66" s="28">
        <f t="shared" si="94"/>
        <v>2.9655172413793105</v>
      </c>
      <c r="P66" s="28">
        <f t="shared" si="94"/>
        <v>2.1379310344827585</v>
      </c>
      <c r="Q66" s="28">
        <f t="shared" si="94"/>
        <v>2.9310344827586206</v>
      </c>
      <c r="R66" s="28">
        <f t="shared" si="94"/>
        <v>2.103448275862069</v>
      </c>
      <c r="S66" s="28">
        <f t="shared" si="94"/>
        <v>2.9655172413793105</v>
      </c>
      <c r="T66" s="28">
        <f t="shared" si="94"/>
        <v>1.3448275862068966</v>
      </c>
      <c r="U66" s="28">
        <f t="shared" si="94"/>
        <v>2.4482758620689653</v>
      </c>
      <c r="V66" s="28">
        <f t="shared" si="94"/>
        <v>1.3448275862068966</v>
      </c>
      <c r="W66" s="28">
        <f t="shared" si="94"/>
        <v>2.4482758620689653</v>
      </c>
      <c r="X66" s="28">
        <f t="shared" si="94"/>
        <v>2.103448275862069</v>
      </c>
      <c r="Y66" s="28">
        <f t="shared" si="94"/>
        <v>2.9655172413793105</v>
      </c>
      <c r="Z66" s="28">
        <f t="shared" si="94"/>
        <v>1.3448275862068966</v>
      </c>
      <c r="AA66" s="28">
        <f t="shared" si="94"/>
        <v>2.4827586206896552</v>
      </c>
      <c r="AB66" s="28">
        <f t="shared" si="94"/>
        <v>2.3103448275862069</v>
      </c>
      <c r="AC66" s="28">
        <f t="shared" si="94"/>
        <v>2.9655172413793105</v>
      </c>
      <c r="AD66" s="28">
        <f t="shared" si="94"/>
        <v>1.9655172413793103</v>
      </c>
      <c r="AE66" s="28">
        <f t="shared" si="94"/>
        <v>2.9655172413793105</v>
      </c>
      <c r="AF66" s="28" t="e">
        <f t="shared" si="94"/>
        <v>#DIV/0!</v>
      </c>
      <c r="AG66" s="28" t="e">
        <f t="shared" si="94"/>
        <v>#DIV/0!</v>
      </c>
      <c r="AH66" s="28" t="e">
        <f t="shared" si="94"/>
        <v>#DIV/0!</v>
      </c>
      <c r="AI66" s="28" t="e">
        <f t="shared" si="94"/>
        <v>#DIV/0!</v>
      </c>
      <c r="AJ66" s="28" t="e">
        <f t="shared" si="94"/>
        <v>#DIV/0!</v>
      </c>
      <c r="AK66" s="28" t="e">
        <f t="shared" si="94"/>
        <v>#DIV/0!</v>
      </c>
      <c r="AL66" s="28" t="e">
        <f t="shared" si="94"/>
        <v>#DIV/0!</v>
      </c>
      <c r="AM66" s="28" t="e">
        <f t="shared" si="94"/>
        <v>#DIV/0!</v>
      </c>
      <c r="AN66" s="28" t="e">
        <f t="shared" si="94"/>
        <v>#DIV/0!</v>
      </c>
      <c r="AO66" s="28" t="e">
        <f t="shared" si="94"/>
        <v>#DIV/0!</v>
      </c>
      <c r="AP66" s="28" t="e">
        <f t="shared" si="94"/>
        <v>#DIV/0!</v>
      </c>
      <c r="AQ66" s="28" t="e">
        <f t="shared" si="94"/>
        <v>#DIV/0!</v>
      </c>
      <c r="AR66" s="28" t="e">
        <f t="shared" si="94"/>
        <v>#DIV/0!</v>
      </c>
      <c r="AS66" s="28" t="e">
        <f t="shared" si="94"/>
        <v>#DIV/0!</v>
      </c>
      <c r="AT66" s="28" t="e">
        <f t="shared" si="94"/>
        <v>#DIV/0!</v>
      </c>
      <c r="AU66" s="28" t="e">
        <f t="shared" si="94"/>
        <v>#DIV/0!</v>
      </c>
      <c r="AV66" s="28" t="e">
        <f t="shared" si="94"/>
        <v>#DIV/0!</v>
      </c>
      <c r="AW66" s="28" t="e">
        <f t="shared" si="94"/>
        <v>#DIV/0!</v>
      </c>
      <c r="AX66" s="28" t="e">
        <f t="shared" si="94"/>
        <v>#DIV/0!</v>
      </c>
      <c r="AY66" s="28" t="e">
        <f t="shared" si="94"/>
        <v>#DIV/0!</v>
      </c>
      <c r="AZ66" s="28" t="e">
        <f t="shared" si="94"/>
        <v>#DIV/0!</v>
      </c>
      <c r="BA66" s="28" t="e">
        <f t="shared" si="94"/>
        <v>#DIV/0!</v>
      </c>
      <c r="BB66" s="28" t="e">
        <f t="shared" si="94"/>
        <v>#DIV/0!</v>
      </c>
      <c r="BC66" s="28" t="e">
        <f t="shared" si="94"/>
        <v>#DIV/0!</v>
      </c>
      <c r="BD66" s="28" t="e">
        <f t="shared" si="94"/>
        <v>#DIV/0!</v>
      </c>
      <c r="BE66" s="28" t="e">
        <f t="shared" si="94"/>
        <v>#DIV/0!</v>
      </c>
      <c r="BF66" s="28" t="e">
        <f t="shared" si="94"/>
        <v>#DIV/0!</v>
      </c>
      <c r="BG66" s="28" t="e">
        <f t="shared" si="94"/>
        <v>#DIV/0!</v>
      </c>
      <c r="BH66" s="28" t="e">
        <f t="shared" si="94"/>
        <v>#DIV/0!</v>
      </c>
      <c r="BI66" s="28" t="e">
        <f t="shared" si="94"/>
        <v>#DIV/0!</v>
      </c>
      <c r="BJ66" s="28" t="e">
        <f t="shared" si="94"/>
        <v>#DIV/0!</v>
      </c>
      <c r="BK66" s="28" t="e">
        <f t="shared" si="94"/>
        <v>#DIV/0!</v>
      </c>
      <c r="BL66" s="28" t="e">
        <f t="shared" si="94"/>
        <v>#DIV/0!</v>
      </c>
      <c r="BM66" s="28" t="e">
        <f t="shared" si="94"/>
        <v>#DIV/0!</v>
      </c>
      <c r="BN66" s="28" t="e">
        <f t="shared" si="94"/>
        <v>#DIV/0!</v>
      </c>
      <c r="BO66" s="28" t="e">
        <f t="shared" ref="BO66:CE66" si="95">AVERAGE(BO33:BO65)</f>
        <v>#DIV/0!</v>
      </c>
      <c r="BP66" s="28" t="e">
        <f t="shared" si="95"/>
        <v>#DIV/0!</v>
      </c>
      <c r="BQ66" s="28" t="e">
        <f t="shared" si="95"/>
        <v>#DIV/0!</v>
      </c>
      <c r="BR66" s="28" t="e">
        <f t="shared" si="95"/>
        <v>#DIV/0!</v>
      </c>
      <c r="BS66" s="28" t="e">
        <f t="shared" si="95"/>
        <v>#DIV/0!</v>
      </c>
      <c r="BT66" s="28" t="e">
        <f t="shared" si="95"/>
        <v>#DIV/0!</v>
      </c>
      <c r="BU66" s="28" t="e">
        <f t="shared" si="95"/>
        <v>#DIV/0!</v>
      </c>
      <c r="BV66" s="28" t="e">
        <f t="shared" si="95"/>
        <v>#DIV/0!</v>
      </c>
      <c r="BW66" s="28" t="e">
        <f t="shared" si="95"/>
        <v>#DIV/0!</v>
      </c>
      <c r="BX66" s="28" t="e">
        <f t="shared" si="95"/>
        <v>#DIV/0!</v>
      </c>
      <c r="BY66" s="28" t="e">
        <f t="shared" si="95"/>
        <v>#DIV/0!</v>
      </c>
      <c r="BZ66" s="28" t="e">
        <f t="shared" si="95"/>
        <v>#DIV/0!</v>
      </c>
      <c r="CA66" s="28" t="e">
        <f t="shared" si="95"/>
        <v>#DIV/0!</v>
      </c>
      <c r="CB66" s="28" t="e">
        <f t="shared" si="95"/>
        <v>#DIV/0!</v>
      </c>
      <c r="CC66" s="28" t="e">
        <f t="shared" si="95"/>
        <v>#DIV/0!</v>
      </c>
      <c r="CD66" s="28" t="e">
        <f t="shared" si="95"/>
        <v>#DIV/0!</v>
      </c>
      <c r="CE66" s="28" t="e">
        <f t="shared" si="95"/>
        <v>#DIV/0!</v>
      </c>
      <c r="CF66" s="47" t="e">
        <f t="shared" si="93"/>
        <v>#DIV/0!</v>
      </c>
      <c r="CG66" s="47" t="e">
        <f>AVERAGE(C66,E66,G66,I66,K66,M66,O66,Q66,S66,U66,W66,Y66,AA66,AC66,AE66,AG66,AI66,AK66,AM66,AO66,AQ66,AS66,AU66,AW66,AY66,BA66,BC66,BE66,BG66,BI66,BK66,BM66,BO66,BQ66,BS66,BU66,BW66,BY66,CA66,CC66,CE66)</f>
        <v>#DIV/0!</v>
      </c>
    </row>
    <row r="67" spans="1:85" x14ac:dyDescent="0.35">
      <c r="A67" s="25" t="s">
        <v>0</v>
      </c>
      <c r="B67" s="29">
        <f>(B66-1)*100/2</f>
        <v>17.241379310344829</v>
      </c>
      <c r="C67" s="29">
        <f t="shared" ref="C67:BN67" si="96">(C66-1)*100/2</f>
        <v>86.206896551724128</v>
      </c>
      <c r="D67" s="29">
        <f t="shared" si="96"/>
        <v>56.896551724137922</v>
      </c>
      <c r="E67" s="29">
        <f t="shared" si="96"/>
        <v>98.275862068965523</v>
      </c>
      <c r="F67" s="29">
        <f t="shared" si="96"/>
        <v>65.517241379310349</v>
      </c>
      <c r="G67" s="29">
        <f t="shared" si="96"/>
        <v>98.275862068965523</v>
      </c>
      <c r="H67" s="29">
        <f t="shared" si="96"/>
        <v>68.965517241379317</v>
      </c>
      <c r="I67" s="29">
        <f t="shared" si="96"/>
        <v>98.275862068965523</v>
      </c>
      <c r="J67" s="29">
        <f t="shared" si="96"/>
        <v>56.896551724137922</v>
      </c>
      <c r="K67" s="29">
        <f t="shared" si="96"/>
        <v>96.551724137931032</v>
      </c>
      <c r="L67" s="29">
        <f t="shared" si="96"/>
        <v>60.344827586206897</v>
      </c>
      <c r="M67" s="29">
        <f t="shared" si="96"/>
        <v>98.275862068965523</v>
      </c>
      <c r="N67" s="29">
        <f t="shared" si="96"/>
        <v>56.896551724137922</v>
      </c>
      <c r="O67" s="29">
        <f t="shared" si="96"/>
        <v>98.275862068965523</v>
      </c>
      <c r="P67" s="29">
        <f t="shared" si="96"/>
        <v>56.896551724137922</v>
      </c>
      <c r="Q67" s="29">
        <f t="shared" si="96"/>
        <v>96.551724137931032</v>
      </c>
      <c r="R67" s="29">
        <f t="shared" si="96"/>
        <v>55.172413793103445</v>
      </c>
      <c r="S67" s="29">
        <f t="shared" si="96"/>
        <v>98.275862068965523</v>
      </c>
      <c r="T67" s="29">
        <f t="shared" si="96"/>
        <v>17.241379310344829</v>
      </c>
      <c r="U67" s="29">
        <f t="shared" si="96"/>
        <v>72.41379310344827</v>
      </c>
      <c r="V67" s="29">
        <f t="shared" si="96"/>
        <v>17.241379310344829</v>
      </c>
      <c r="W67" s="29">
        <f t="shared" si="96"/>
        <v>72.41379310344827</v>
      </c>
      <c r="X67" s="29">
        <f t="shared" si="96"/>
        <v>55.172413793103445</v>
      </c>
      <c r="Y67" s="29">
        <f t="shared" si="96"/>
        <v>98.275862068965523</v>
      </c>
      <c r="Z67" s="29">
        <f t="shared" si="96"/>
        <v>17.241379310344829</v>
      </c>
      <c r="AA67" s="29">
        <f t="shared" si="96"/>
        <v>74.137931034482762</v>
      </c>
      <c r="AB67" s="29">
        <f t="shared" si="96"/>
        <v>65.517241379310349</v>
      </c>
      <c r="AC67" s="29">
        <f t="shared" si="96"/>
        <v>98.275862068965523</v>
      </c>
      <c r="AD67" s="29">
        <f t="shared" si="96"/>
        <v>48.275862068965516</v>
      </c>
      <c r="AE67" s="29">
        <f t="shared" si="96"/>
        <v>98.275862068965523</v>
      </c>
      <c r="AF67" s="29" t="e">
        <f t="shared" si="96"/>
        <v>#DIV/0!</v>
      </c>
      <c r="AG67" s="29" t="e">
        <f t="shared" si="96"/>
        <v>#DIV/0!</v>
      </c>
      <c r="AH67" s="29" t="e">
        <f t="shared" si="96"/>
        <v>#DIV/0!</v>
      </c>
      <c r="AI67" s="29" t="e">
        <f t="shared" si="96"/>
        <v>#DIV/0!</v>
      </c>
      <c r="AJ67" s="29" t="e">
        <f t="shared" si="96"/>
        <v>#DIV/0!</v>
      </c>
      <c r="AK67" s="29" t="e">
        <f t="shared" si="96"/>
        <v>#DIV/0!</v>
      </c>
      <c r="AL67" s="29" t="e">
        <f t="shared" si="96"/>
        <v>#DIV/0!</v>
      </c>
      <c r="AM67" s="29" t="e">
        <f t="shared" si="96"/>
        <v>#DIV/0!</v>
      </c>
      <c r="AN67" s="29" t="e">
        <f t="shared" si="96"/>
        <v>#DIV/0!</v>
      </c>
      <c r="AO67" s="29" t="e">
        <f t="shared" si="96"/>
        <v>#DIV/0!</v>
      </c>
      <c r="AP67" s="29" t="e">
        <f t="shared" si="96"/>
        <v>#DIV/0!</v>
      </c>
      <c r="AQ67" s="29" t="e">
        <f t="shared" si="96"/>
        <v>#DIV/0!</v>
      </c>
      <c r="AR67" s="29" t="e">
        <f t="shared" si="96"/>
        <v>#DIV/0!</v>
      </c>
      <c r="AS67" s="29" t="e">
        <f t="shared" si="96"/>
        <v>#DIV/0!</v>
      </c>
      <c r="AT67" s="29" t="e">
        <f t="shared" si="96"/>
        <v>#DIV/0!</v>
      </c>
      <c r="AU67" s="29" t="e">
        <f t="shared" si="96"/>
        <v>#DIV/0!</v>
      </c>
      <c r="AV67" s="29" t="e">
        <f t="shared" si="96"/>
        <v>#DIV/0!</v>
      </c>
      <c r="AW67" s="29" t="e">
        <f t="shared" si="96"/>
        <v>#DIV/0!</v>
      </c>
      <c r="AX67" s="29" t="e">
        <f t="shared" si="96"/>
        <v>#DIV/0!</v>
      </c>
      <c r="AY67" s="29" t="e">
        <f t="shared" si="96"/>
        <v>#DIV/0!</v>
      </c>
      <c r="AZ67" s="29" t="e">
        <f t="shared" si="96"/>
        <v>#DIV/0!</v>
      </c>
      <c r="BA67" s="29" t="e">
        <f t="shared" si="96"/>
        <v>#DIV/0!</v>
      </c>
      <c r="BB67" s="29" t="e">
        <f t="shared" si="96"/>
        <v>#DIV/0!</v>
      </c>
      <c r="BC67" s="29" t="e">
        <f t="shared" si="96"/>
        <v>#DIV/0!</v>
      </c>
      <c r="BD67" s="29" t="e">
        <f t="shared" si="96"/>
        <v>#DIV/0!</v>
      </c>
      <c r="BE67" s="29" t="e">
        <f t="shared" si="96"/>
        <v>#DIV/0!</v>
      </c>
      <c r="BF67" s="29" t="e">
        <f t="shared" si="96"/>
        <v>#DIV/0!</v>
      </c>
      <c r="BG67" s="29" t="e">
        <f t="shared" si="96"/>
        <v>#DIV/0!</v>
      </c>
      <c r="BH67" s="29" t="e">
        <f t="shared" si="96"/>
        <v>#DIV/0!</v>
      </c>
      <c r="BI67" s="29" t="e">
        <f t="shared" si="96"/>
        <v>#DIV/0!</v>
      </c>
      <c r="BJ67" s="29" t="e">
        <f t="shared" si="96"/>
        <v>#DIV/0!</v>
      </c>
      <c r="BK67" s="29" t="e">
        <f t="shared" si="96"/>
        <v>#DIV/0!</v>
      </c>
      <c r="BL67" s="29" t="e">
        <f t="shared" si="96"/>
        <v>#DIV/0!</v>
      </c>
      <c r="BM67" s="29" t="e">
        <f t="shared" si="96"/>
        <v>#DIV/0!</v>
      </c>
      <c r="BN67" s="29" t="e">
        <f t="shared" si="96"/>
        <v>#DIV/0!</v>
      </c>
      <c r="BO67" s="29" t="e">
        <f t="shared" ref="BO67:CE67" si="97">(BO66-1)*100/2</f>
        <v>#DIV/0!</v>
      </c>
      <c r="BP67" s="29" t="e">
        <f t="shared" si="97"/>
        <v>#DIV/0!</v>
      </c>
      <c r="BQ67" s="29" t="e">
        <f t="shared" si="97"/>
        <v>#DIV/0!</v>
      </c>
      <c r="BR67" s="29" t="e">
        <f t="shared" si="97"/>
        <v>#DIV/0!</v>
      </c>
      <c r="BS67" s="29" t="e">
        <f t="shared" si="97"/>
        <v>#DIV/0!</v>
      </c>
      <c r="BT67" s="29" t="e">
        <f t="shared" si="97"/>
        <v>#DIV/0!</v>
      </c>
      <c r="BU67" s="29" t="e">
        <f t="shared" si="97"/>
        <v>#DIV/0!</v>
      </c>
      <c r="BV67" s="29" t="e">
        <f t="shared" si="97"/>
        <v>#DIV/0!</v>
      </c>
      <c r="BW67" s="29" t="e">
        <f t="shared" si="97"/>
        <v>#DIV/0!</v>
      </c>
      <c r="BX67" s="29" t="e">
        <f t="shared" si="97"/>
        <v>#DIV/0!</v>
      </c>
      <c r="BY67" s="29" t="e">
        <f t="shared" si="97"/>
        <v>#DIV/0!</v>
      </c>
      <c r="BZ67" s="29" t="e">
        <f t="shared" si="97"/>
        <v>#DIV/0!</v>
      </c>
      <c r="CA67" s="29" t="e">
        <f t="shared" si="97"/>
        <v>#DIV/0!</v>
      </c>
      <c r="CB67" s="29" t="e">
        <f t="shared" si="97"/>
        <v>#DIV/0!</v>
      </c>
      <c r="CC67" s="29" t="e">
        <f t="shared" si="97"/>
        <v>#DIV/0!</v>
      </c>
      <c r="CD67" s="29" t="e">
        <f t="shared" si="97"/>
        <v>#DIV/0!</v>
      </c>
      <c r="CE67" s="29" t="e">
        <f t="shared" si="97"/>
        <v>#DIV/0!</v>
      </c>
      <c r="CF67" s="47" t="e">
        <f t="shared" si="93"/>
        <v>#DIV/0!</v>
      </c>
      <c r="CG67" s="47" t="e">
        <f>AVERAGE(C67,E67,G67,I67,K67,M67,O67,Q67,S67,U67,W67,Y67,AA67,AC67,AE67,AG67,AI67,AK67,AM67,AO67,AQ67,AS67,AU67,AW67,AY67,BA67,BC67,BE67,BG67,BI67,BK67,BM67,BO67,BQ67,BS67,BU67,BW67,BY67,CA67,CC67,CE67)</f>
        <v>#DIV/0!</v>
      </c>
    </row>
    <row r="68" spans="1:85" ht="96" customHeight="1" x14ac:dyDescent="0.35">
      <c r="A68" s="27" t="s">
        <v>24</v>
      </c>
      <c r="B68" s="15" t="str">
        <f>IF(B66&gt;=2.8,"Сформированы",IF(B66&gt;=1.2,"Формируются",IF(B66&gt;=1,"Не сформированы")))</f>
        <v>Формируются</v>
      </c>
      <c r="C68" s="15" t="str">
        <f t="shared" ref="C68:AE68" si="98">IF(C66&gt;=2.8,"Сформированы",IF(C66&gt;=1.2,"Формируются",IF(C66&gt;=1,"Не сформированы")))</f>
        <v>Формируются</v>
      </c>
      <c r="D68" s="15" t="str">
        <f t="shared" si="98"/>
        <v>Формируются</v>
      </c>
      <c r="E68" s="15" t="str">
        <f t="shared" si="98"/>
        <v>Сформированы</v>
      </c>
      <c r="F68" s="15" t="str">
        <f t="shared" si="98"/>
        <v>Формируются</v>
      </c>
      <c r="G68" s="15" t="str">
        <f t="shared" si="98"/>
        <v>Сформированы</v>
      </c>
      <c r="H68" s="15" t="str">
        <f t="shared" si="98"/>
        <v>Формируются</v>
      </c>
      <c r="I68" s="15" t="str">
        <f t="shared" si="98"/>
        <v>Сформированы</v>
      </c>
      <c r="J68" s="15" t="str">
        <f t="shared" si="98"/>
        <v>Формируются</v>
      </c>
      <c r="K68" s="15" t="str">
        <f t="shared" si="98"/>
        <v>Сформированы</v>
      </c>
      <c r="L68" s="15" t="str">
        <f t="shared" si="98"/>
        <v>Формируются</v>
      </c>
      <c r="M68" s="15" t="str">
        <f t="shared" si="98"/>
        <v>Сформированы</v>
      </c>
      <c r="N68" s="15" t="str">
        <f t="shared" si="98"/>
        <v>Формируются</v>
      </c>
      <c r="O68" s="15" t="str">
        <f t="shared" si="98"/>
        <v>Сформированы</v>
      </c>
      <c r="P68" s="15" t="str">
        <f t="shared" si="98"/>
        <v>Формируются</v>
      </c>
      <c r="Q68" s="15" t="str">
        <f t="shared" si="98"/>
        <v>Сформированы</v>
      </c>
      <c r="R68" s="15" t="str">
        <f t="shared" si="98"/>
        <v>Формируются</v>
      </c>
      <c r="S68" s="15" t="str">
        <f t="shared" si="98"/>
        <v>Сформированы</v>
      </c>
      <c r="T68" s="15" t="str">
        <f t="shared" si="98"/>
        <v>Формируются</v>
      </c>
      <c r="U68" s="15" t="str">
        <f t="shared" si="98"/>
        <v>Формируются</v>
      </c>
      <c r="V68" s="15" t="str">
        <f t="shared" si="98"/>
        <v>Формируются</v>
      </c>
      <c r="W68" s="15" t="str">
        <f t="shared" si="98"/>
        <v>Формируются</v>
      </c>
      <c r="X68" s="15" t="str">
        <f t="shared" si="98"/>
        <v>Формируются</v>
      </c>
      <c r="Y68" s="15" t="str">
        <f t="shared" si="98"/>
        <v>Сформированы</v>
      </c>
      <c r="Z68" s="15" t="str">
        <f t="shared" si="98"/>
        <v>Формируются</v>
      </c>
      <c r="AA68" s="15" t="str">
        <f t="shared" si="98"/>
        <v>Формируются</v>
      </c>
      <c r="AB68" s="15" t="str">
        <f t="shared" si="98"/>
        <v>Формируются</v>
      </c>
      <c r="AC68" s="15" t="str">
        <f t="shared" si="98"/>
        <v>Сформированы</v>
      </c>
      <c r="AD68" s="15" t="str">
        <f t="shared" si="98"/>
        <v>Формируются</v>
      </c>
      <c r="AE68" s="15" t="str">
        <f t="shared" si="98"/>
        <v>Сформированы</v>
      </c>
      <c r="AF68" s="15" t="e">
        <f t="shared" ref="AF68:BN68" si="99">IF(AF66&gt;=2.26,"Сформированы",IF(AF66&gt;=1.36,"Формируются",IF(AF66&gt;=1,"Не сформированы")))</f>
        <v>#DIV/0!</v>
      </c>
      <c r="AG68" s="15" t="e">
        <f t="shared" si="99"/>
        <v>#DIV/0!</v>
      </c>
      <c r="AH68" s="15" t="e">
        <f t="shared" si="99"/>
        <v>#DIV/0!</v>
      </c>
      <c r="AI68" s="15" t="e">
        <f t="shared" si="99"/>
        <v>#DIV/0!</v>
      </c>
      <c r="AJ68" s="15" t="e">
        <f t="shared" si="99"/>
        <v>#DIV/0!</v>
      </c>
      <c r="AK68" s="15" t="e">
        <f t="shared" si="99"/>
        <v>#DIV/0!</v>
      </c>
      <c r="AL68" s="15" t="e">
        <f t="shared" si="99"/>
        <v>#DIV/0!</v>
      </c>
      <c r="AM68" s="15" t="e">
        <f t="shared" si="99"/>
        <v>#DIV/0!</v>
      </c>
      <c r="AN68" s="15" t="e">
        <f t="shared" si="99"/>
        <v>#DIV/0!</v>
      </c>
      <c r="AO68" s="15" t="e">
        <f t="shared" si="99"/>
        <v>#DIV/0!</v>
      </c>
      <c r="AP68" s="15" t="e">
        <f t="shared" si="99"/>
        <v>#DIV/0!</v>
      </c>
      <c r="AQ68" s="15" t="e">
        <f t="shared" si="99"/>
        <v>#DIV/0!</v>
      </c>
      <c r="AR68" s="15" t="e">
        <f t="shared" si="99"/>
        <v>#DIV/0!</v>
      </c>
      <c r="AS68" s="15" t="e">
        <f t="shared" si="99"/>
        <v>#DIV/0!</v>
      </c>
      <c r="AT68" s="15" t="e">
        <f t="shared" si="99"/>
        <v>#DIV/0!</v>
      </c>
      <c r="AU68" s="15" t="e">
        <f t="shared" si="99"/>
        <v>#DIV/0!</v>
      </c>
      <c r="AV68" s="15" t="e">
        <f t="shared" si="99"/>
        <v>#DIV/0!</v>
      </c>
      <c r="AW68" s="15" t="e">
        <f t="shared" si="99"/>
        <v>#DIV/0!</v>
      </c>
      <c r="AX68" s="15" t="e">
        <f t="shared" si="99"/>
        <v>#DIV/0!</v>
      </c>
      <c r="AY68" s="15" t="e">
        <f t="shared" si="99"/>
        <v>#DIV/0!</v>
      </c>
      <c r="AZ68" s="15" t="e">
        <f t="shared" si="99"/>
        <v>#DIV/0!</v>
      </c>
      <c r="BA68" s="15" t="e">
        <f t="shared" si="99"/>
        <v>#DIV/0!</v>
      </c>
      <c r="BB68" s="15" t="e">
        <f t="shared" si="99"/>
        <v>#DIV/0!</v>
      </c>
      <c r="BC68" s="15" t="e">
        <f t="shared" si="99"/>
        <v>#DIV/0!</v>
      </c>
      <c r="BD68" s="15" t="e">
        <f t="shared" si="99"/>
        <v>#DIV/0!</v>
      </c>
      <c r="BE68" s="15" t="e">
        <f t="shared" si="99"/>
        <v>#DIV/0!</v>
      </c>
      <c r="BF68" s="15" t="e">
        <f t="shared" si="99"/>
        <v>#DIV/0!</v>
      </c>
      <c r="BG68" s="15" t="e">
        <f t="shared" si="99"/>
        <v>#DIV/0!</v>
      </c>
      <c r="BH68" s="15" t="e">
        <f t="shared" si="99"/>
        <v>#DIV/0!</v>
      </c>
      <c r="BI68" s="15" t="e">
        <f t="shared" si="99"/>
        <v>#DIV/0!</v>
      </c>
      <c r="BJ68" s="15" t="e">
        <f t="shared" si="99"/>
        <v>#DIV/0!</v>
      </c>
      <c r="BK68" s="15" t="e">
        <f t="shared" si="99"/>
        <v>#DIV/0!</v>
      </c>
      <c r="BL68" s="15" t="e">
        <f t="shared" si="99"/>
        <v>#DIV/0!</v>
      </c>
      <c r="BM68" s="15" t="e">
        <f t="shared" si="99"/>
        <v>#DIV/0!</v>
      </c>
      <c r="BN68" s="15" t="e">
        <f t="shared" si="99"/>
        <v>#DIV/0!</v>
      </c>
      <c r="BO68" s="15" t="e">
        <f t="shared" ref="BO68:CE68" si="100">IF(BO66&gt;=2.26,"Сформированы",IF(BO66&gt;=1.36,"Формируются",IF(BO66&gt;=1,"Не сформированы")))</f>
        <v>#DIV/0!</v>
      </c>
      <c r="BP68" s="15" t="e">
        <f t="shared" si="100"/>
        <v>#DIV/0!</v>
      </c>
      <c r="BQ68" s="15" t="e">
        <f t="shared" si="100"/>
        <v>#DIV/0!</v>
      </c>
      <c r="BR68" s="15" t="e">
        <f t="shared" si="100"/>
        <v>#DIV/0!</v>
      </c>
      <c r="BS68" s="15" t="e">
        <f t="shared" si="100"/>
        <v>#DIV/0!</v>
      </c>
      <c r="BT68" s="15" t="e">
        <f t="shared" si="100"/>
        <v>#DIV/0!</v>
      </c>
      <c r="BU68" s="15" t="e">
        <f t="shared" si="100"/>
        <v>#DIV/0!</v>
      </c>
      <c r="BV68" s="15" t="e">
        <f t="shared" si="100"/>
        <v>#DIV/0!</v>
      </c>
      <c r="BW68" s="15" t="e">
        <f t="shared" si="100"/>
        <v>#DIV/0!</v>
      </c>
      <c r="BX68" s="15" t="e">
        <f t="shared" si="100"/>
        <v>#DIV/0!</v>
      </c>
      <c r="BY68" s="15" t="e">
        <f t="shared" si="100"/>
        <v>#DIV/0!</v>
      </c>
      <c r="BZ68" s="15" t="e">
        <f t="shared" si="100"/>
        <v>#DIV/0!</v>
      </c>
      <c r="CA68" s="15" t="e">
        <f t="shared" si="100"/>
        <v>#DIV/0!</v>
      </c>
      <c r="CB68" s="15" t="e">
        <f t="shared" si="100"/>
        <v>#DIV/0!</v>
      </c>
      <c r="CC68" s="15" t="e">
        <f t="shared" si="100"/>
        <v>#DIV/0!</v>
      </c>
      <c r="CD68" s="15" t="e">
        <f t="shared" si="100"/>
        <v>#DIV/0!</v>
      </c>
      <c r="CE68" s="15" t="e">
        <f t="shared" si="100"/>
        <v>#DIV/0!</v>
      </c>
      <c r="CF68" s="47" t="e">
        <f t="shared" si="93"/>
        <v>#DIV/0!</v>
      </c>
      <c r="CG68" s="47" t="e">
        <f>AVERAGE(C68,E68,G68,I68,K68,M68,O68,Q68,S68,U68,W68,Y68,AA68,AC68,AE68,AG68,AI68,AK68,AM68,AO68,AQ68,AS68,AU68,AW68,AY68,BA68,BC68,BE68,BG68,BI68,BK68,BM68,BO68,BQ68,BS68,BU68,BW68,BY68,CA68,CC68,CE68)</f>
        <v>#DIV/0!</v>
      </c>
    </row>
    <row r="69" spans="1:85" ht="15.5" x14ac:dyDescent="0.35">
      <c r="A69" s="107" t="s">
        <v>12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  <c r="BZ69" s="108"/>
      <c r="CA69" s="108"/>
      <c r="CB69" s="108"/>
      <c r="CC69" s="108"/>
      <c r="CD69" s="108"/>
      <c r="CE69" s="109"/>
      <c r="CF69" s="47"/>
      <c r="CG69" s="47"/>
    </row>
    <row r="70" spans="1:85" ht="39.75" customHeight="1" outlineLevel="1" x14ac:dyDescent="0.35">
      <c r="A70" s="20" t="s">
        <v>13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47"/>
      <c r="CG70" s="47"/>
    </row>
    <row r="71" spans="1:85" ht="26.5" outlineLevel="1" x14ac:dyDescent="0.35">
      <c r="A71" s="52" t="s">
        <v>82</v>
      </c>
      <c r="B71" s="37">
        <v>1</v>
      </c>
      <c r="C71" s="37">
        <v>2</v>
      </c>
      <c r="D71" s="38">
        <v>3</v>
      </c>
      <c r="E71" s="38">
        <v>3</v>
      </c>
      <c r="F71" s="39">
        <v>3</v>
      </c>
      <c r="G71" s="39">
        <v>3</v>
      </c>
      <c r="H71" s="40">
        <v>3</v>
      </c>
      <c r="I71" s="40">
        <v>3</v>
      </c>
      <c r="J71" s="41">
        <v>3</v>
      </c>
      <c r="K71" s="41">
        <v>3</v>
      </c>
      <c r="L71" s="42">
        <v>2</v>
      </c>
      <c r="M71" s="42">
        <v>3</v>
      </c>
      <c r="N71" s="43">
        <v>2</v>
      </c>
      <c r="O71" s="43">
        <v>3</v>
      </c>
      <c r="P71" s="44">
        <v>2</v>
      </c>
      <c r="Q71" s="44">
        <v>3</v>
      </c>
      <c r="R71" s="38">
        <v>2</v>
      </c>
      <c r="S71" s="38">
        <v>3</v>
      </c>
      <c r="T71" s="39">
        <v>2</v>
      </c>
      <c r="U71" s="39">
        <v>3</v>
      </c>
      <c r="V71" s="40">
        <v>2</v>
      </c>
      <c r="W71" s="40">
        <v>3</v>
      </c>
      <c r="X71" s="41">
        <v>3</v>
      </c>
      <c r="Y71" s="41">
        <v>3</v>
      </c>
      <c r="Z71" s="42">
        <v>3</v>
      </c>
      <c r="AA71" s="42">
        <v>3</v>
      </c>
      <c r="AB71" s="44">
        <v>3</v>
      </c>
      <c r="AC71" s="44">
        <v>3</v>
      </c>
      <c r="AD71" s="38">
        <v>1</v>
      </c>
      <c r="AE71" s="38">
        <v>3</v>
      </c>
      <c r="AF71" s="39"/>
      <c r="AG71" s="39"/>
      <c r="AH71" s="40"/>
      <c r="AI71" s="40"/>
      <c r="AJ71" s="30"/>
      <c r="AK71" s="30"/>
      <c r="AL71" s="31"/>
      <c r="AM71" s="31"/>
      <c r="AN71" s="32"/>
      <c r="AO71" s="32"/>
      <c r="AP71" s="33"/>
      <c r="AQ71" s="33"/>
      <c r="AR71" s="34"/>
      <c r="AS71" s="34"/>
      <c r="AT71" s="35"/>
      <c r="AU71" s="35"/>
      <c r="AV71" s="30"/>
      <c r="AW71" s="30"/>
      <c r="AX71" s="31"/>
      <c r="AY71" s="31"/>
      <c r="AZ71" s="32"/>
      <c r="BA71" s="32"/>
      <c r="BB71" s="33"/>
      <c r="BC71" s="33"/>
      <c r="BD71" s="34"/>
      <c r="BE71" s="34"/>
      <c r="BF71" s="35"/>
      <c r="BG71" s="35"/>
      <c r="BH71" s="30"/>
      <c r="BI71" s="30"/>
      <c r="BJ71" s="31"/>
      <c r="BK71" s="31"/>
      <c r="BL71" s="32"/>
      <c r="BM71" s="32"/>
      <c r="BN71" s="33"/>
      <c r="BO71" s="33"/>
      <c r="BP71" s="34"/>
      <c r="BQ71" s="34"/>
      <c r="BR71" s="35"/>
      <c r="BS71" s="35"/>
      <c r="BT71" s="30"/>
      <c r="BU71" s="30"/>
      <c r="BV71" s="31"/>
      <c r="BW71" s="31"/>
      <c r="BX71" s="32"/>
      <c r="BY71" s="32"/>
      <c r="BZ71" s="33"/>
      <c r="CA71" s="33"/>
      <c r="CB71" s="34"/>
      <c r="CC71" s="34"/>
      <c r="CD71" s="35"/>
      <c r="CE71" s="35"/>
      <c r="CF71" s="47">
        <f t="shared" ref="CF71:CG78" si="101">AVERAGE(B71,D71,F71,H71,J71,L71,N71,P71,R71,T71,V71,X71,Z71,AB71,AD71,AF71,AH71,AJ71,AL71,AN71,AP71,AR71,AT71,AV71,AX71,AZ71,BB71,BD71,BF71,BH71,BJ71,BL71,BN71,BP71,BR71,BT71,BV71,BX71,BZ71,CB71,CD71)</f>
        <v>2.3333333333333335</v>
      </c>
      <c r="CG71" s="47">
        <f t="shared" si="101"/>
        <v>2.9333333333333331</v>
      </c>
    </row>
    <row r="72" spans="1:85" outlineLevel="1" x14ac:dyDescent="0.35">
      <c r="A72" s="52" t="s">
        <v>75</v>
      </c>
      <c r="B72" s="37">
        <v>1</v>
      </c>
      <c r="C72" s="37">
        <v>2</v>
      </c>
      <c r="D72" s="38">
        <v>2</v>
      </c>
      <c r="E72" s="38">
        <v>3</v>
      </c>
      <c r="F72" s="39">
        <v>2</v>
      </c>
      <c r="G72" s="39">
        <v>3</v>
      </c>
      <c r="H72" s="40">
        <v>2</v>
      </c>
      <c r="I72" s="40">
        <v>3</v>
      </c>
      <c r="J72" s="41">
        <v>2</v>
      </c>
      <c r="K72" s="41">
        <v>3</v>
      </c>
      <c r="L72" s="42">
        <v>2</v>
      </c>
      <c r="M72" s="42">
        <v>3</v>
      </c>
      <c r="N72" s="43">
        <v>2</v>
      </c>
      <c r="O72" s="43">
        <v>3</v>
      </c>
      <c r="P72" s="44">
        <v>2</v>
      </c>
      <c r="Q72" s="44">
        <v>3</v>
      </c>
      <c r="R72" s="38">
        <v>2</v>
      </c>
      <c r="S72" s="38">
        <v>3</v>
      </c>
      <c r="T72" s="39">
        <v>1</v>
      </c>
      <c r="U72" s="39">
        <v>2</v>
      </c>
      <c r="V72" s="40">
        <v>1</v>
      </c>
      <c r="W72" s="40">
        <v>2</v>
      </c>
      <c r="X72" s="41">
        <v>2</v>
      </c>
      <c r="Y72" s="41">
        <v>3</v>
      </c>
      <c r="Z72" s="42">
        <v>1</v>
      </c>
      <c r="AA72" s="42">
        <v>2</v>
      </c>
      <c r="AB72" s="44">
        <v>2</v>
      </c>
      <c r="AC72" s="44">
        <v>3</v>
      </c>
      <c r="AD72" s="38">
        <v>1</v>
      </c>
      <c r="AE72" s="38">
        <v>2</v>
      </c>
      <c r="AF72" s="39"/>
      <c r="AG72" s="39"/>
      <c r="AH72" s="40"/>
      <c r="AI72" s="40"/>
      <c r="AJ72" s="30"/>
      <c r="AK72" s="30"/>
      <c r="AL72" s="31"/>
      <c r="AM72" s="31"/>
      <c r="AN72" s="32"/>
      <c r="AO72" s="32"/>
      <c r="AP72" s="33"/>
      <c r="AQ72" s="33"/>
      <c r="AR72" s="34"/>
      <c r="AS72" s="34"/>
      <c r="AT72" s="35"/>
      <c r="AU72" s="35"/>
      <c r="AV72" s="30"/>
      <c r="AW72" s="30"/>
      <c r="AX72" s="31"/>
      <c r="AY72" s="31"/>
      <c r="AZ72" s="32"/>
      <c r="BA72" s="32"/>
      <c r="BB72" s="33"/>
      <c r="BC72" s="33"/>
      <c r="BD72" s="34"/>
      <c r="BE72" s="34"/>
      <c r="BF72" s="35"/>
      <c r="BG72" s="35"/>
      <c r="BH72" s="30"/>
      <c r="BI72" s="30"/>
      <c r="BJ72" s="31"/>
      <c r="BK72" s="31"/>
      <c r="BL72" s="32"/>
      <c r="BM72" s="32"/>
      <c r="BN72" s="33"/>
      <c r="BO72" s="33"/>
      <c r="BP72" s="34"/>
      <c r="BQ72" s="34"/>
      <c r="BR72" s="35"/>
      <c r="BS72" s="35"/>
      <c r="BT72" s="30"/>
      <c r="BU72" s="30"/>
      <c r="BV72" s="31"/>
      <c r="BW72" s="31"/>
      <c r="BX72" s="32"/>
      <c r="BY72" s="32"/>
      <c r="BZ72" s="33"/>
      <c r="CA72" s="33"/>
      <c r="CB72" s="34"/>
      <c r="CC72" s="34"/>
      <c r="CD72" s="35"/>
      <c r="CE72" s="35"/>
      <c r="CF72" s="47">
        <f t="shared" si="101"/>
        <v>1.6666666666666667</v>
      </c>
      <c r="CG72" s="47">
        <f t="shared" si="101"/>
        <v>2.6666666666666665</v>
      </c>
    </row>
    <row r="73" spans="1:85" outlineLevel="1" x14ac:dyDescent="0.35">
      <c r="A73" s="52" t="s">
        <v>76</v>
      </c>
      <c r="B73" s="37">
        <v>1</v>
      </c>
      <c r="C73" s="37">
        <v>2</v>
      </c>
      <c r="D73" s="38">
        <v>2</v>
      </c>
      <c r="E73" s="38">
        <v>2</v>
      </c>
      <c r="F73" s="39">
        <v>2</v>
      </c>
      <c r="G73" s="39">
        <v>2</v>
      </c>
      <c r="H73" s="40">
        <v>2</v>
      </c>
      <c r="I73" s="40">
        <v>3</v>
      </c>
      <c r="J73" s="41">
        <v>2</v>
      </c>
      <c r="K73" s="41">
        <v>3</v>
      </c>
      <c r="L73" s="42">
        <v>2</v>
      </c>
      <c r="M73" s="42">
        <v>2</v>
      </c>
      <c r="N73" s="43">
        <v>2</v>
      </c>
      <c r="O73" s="43">
        <v>2</v>
      </c>
      <c r="P73" s="44">
        <v>2</v>
      </c>
      <c r="Q73" s="44">
        <v>3</v>
      </c>
      <c r="R73" s="38">
        <v>2</v>
      </c>
      <c r="S73" s="38">
        <v>3</v>
      </c>
      <c r="T73" s="39">
        <v>1</v>
      </c>
      <c r="U73" s="39">
        <v>2</v>
      </c>
      <c r="V73" s="40">
        <v>1</v>
      </c>
      <c r="W73" s="40">
        <v>2</v>
      </c>
      <c r="X73" s="41">
        <v>2</v>
      </c>
      <c r="Y73" s="41">
        <v>2</v>
      </c>
      <c r="Z73" s="42">
        <v>2</v>
      </c>
      <c r="AA73" s="42">
        <v>3</v>
      </c>
      <c r="AB73" s="44">
        <v>2</v>
      </c>
      <c r="AC73" s="44">
        <v>2</v>
      </c>
      <c r="AD73" s="38">
        <v>1</v>
      </c>
      <c r="AE73" s="38">
        <v>2</v>
      </c>
      <c r="AF73" s="39"/>
      <c r="AG73" s="39"/>
      <c r="AH73" s="40"/>
      <c r="AI73" s="40"/>
      <c r="AJ73" s="30"/>
      <c r="AK73" s="30"/>
      <c r="AL73" s="31"/>
      <c r="AM73" s="31"/>
      <c r="AN73" s="32"/>
      <c r="AO73" s="32"/>
      <c r="AP73" s="33"/>
      <c r="AQ73" s="33"/>
      <c r="AR73" s="34"/>
      <c r="AS73" s="34"/>
      <c r="AT73" s="35"/>
      <c r="AU73" s="35"/>
      <c r="AV73" s="30"/>
      <c r="AW73" s="30"/>
      <c r="AX73" s="31"/>
      <c r="AY73" s="31"/>
      <c r="AZ73" s="32"/>
      <c r="BA73" s="32"/>
      <c r="BB73" s="33"/>
      <c r="BC73" s="33"/>
      <c r="BD73" s="34"/>
      <c r="BE73" s="34"/>
      <c r="BF73" s="35"/>
      <c r="BG73" s="35"/>
      <c r="BH73" s="30"/>
      <c r="BI73" s="30"/>
      <c r="BJ73" s="31"/>
      <c r="BK73" s="31"/>
      <c r="BL73" s="32"/>
      <c r="BM73" s="32"/>
      <c r="BN73" s="33"/>
      <c r="BO73" s="33"/>
      <c r="BP73" s="34"/>
      <c r="BQ73" s="34"/>
      <c r="BR73" s="35"/>
      <c r="BS73" s="35"/>
      <c r="BT73" s="30"/>
      <c r="BU73" s="30"/>
      <c r="BV73" s="31"/>
      <c r="BW73" s="31"/>
      <c r="BX73" s="32"/>
      <c r="BY73" s="32"/>
      <c r="BZ73" s="33"/>
      <c r="CA73" s="33"/>
      <c r="CB73" s="34"/>
      <c r="CC73" s="34"/>
      <c r="CD73" s="35"/>
      <c r="CE73" s="35"/>
      <c r="CF73" s="47">
        <f t="shared" si="101"/>
        <v>1.7333333333333334</v>
      </c>
      <c r="CG73" s="47">
        <f t="shared" si="101"/>
        <v>2.3333333333333335</v>
      </c>
    </row>
    <row r="74" spans="1:85" outlineLevel="1" x14ac:dyDescent="0.35">
      <c r="A74" s="52" t="s">
        <v>77</v>
      </c>
      <c r="B74" s="37">
        <v>1</v>
      </c>
      <c r="C74" s="37">
        <v>2</v>
      </c>
      <c r="D74" s="38">
        <v>2</v>
      </c>
      <c r="E74" s="38">
        <v>3</v>
      </c>
      <c r="F74" s="39">
        <v>2</v>
      </c>
      <c r="G74" s="39">
        <v>3</v>
      </c>
      <c r="H74" s="40">
        <v>2</v>
      </c>
      <c r="I74" s="40">
        <v>3</v>
      </c>
      <c r="J74" s="41">
        <v>2</v>
      </c>
      <c r="K74" s="41">
        <v>3</v>
      </c>
      <c r="L74" s="42">
        <v>2</v>
      </c>
      <c r="M74" s="42">
        <v>3</v>
      </c>
      <c r="N74" s="43">
        <v>2</v>
      </c>
      <c r="O74" s="43">
        <v>3</v>
      </c>
      <c r="P74" s="44">
        <v>1</v>
      </c>
      <c r="Q74" s="44">
        <v>3</v>
      </c>
      <c r="R74" s="38">
        <v>2</v>
      </c>
      <c r="S74" s="38">
        <v>3</v>
      </c>
      <c r="T74" s="39">
        <v>1</v>
      </c>
      <c r="U74" s="39">
        <v>2</v>
      </c>
      <c r="V74" s="40">
        <v>1</v>
      </c>
      <c r="W74" s="40">
        <v>2</v>
      </c>
      <c r="X74" s="41">
        <v>2</v>
      </c>
      <c r="Y74" s="41">
        <v>3</v>
      </c>
      <c r="Z74" s="42">
        <v>1</v>
      </c>
      <c r="AA74" s="42">
        <v>2</v>
      </c>
      <c r="AB74" s="44">
        <v>3</v>
      </c>
      <c r="AC74" s="44">
        <v>3</v>
      </c>
      <c r="AD74" s="38">
        <v>1</v>
      </c>
      <c r="AE74" s="38">
        <v>2</v>
      </c>
      <c r="AF74" s="39"/>
      <c r="AG74" s="39"/>
      <c r="AH74" s="40"/>
      <c r="AI74" s="40"/>
      <c r="AJ74" s="30"/>
      <c r="AK74" s="30"/>
      <c r="AL74" s="31"/>
      <c r="AM74" s="31"/>
      <c r="AN74" s="32"/>
      <c r="AO74" s="32"/>
      <c r="AP74" s="33"/>
      <c r="AQ74" s="33"/>
      <c r="AR74" s="34"/>
      <c r="AS74" s="34"/>
      <c r="AT74" s="35"/>
      <c r="AU74" s="35"/>
      <c r="AV74" s="30"/>
      <c r="AW74" s="30"/>
      <c r="AX74" s="31"/>
      <c r="AY74" s="31"/>
      <c r="AZ74" s="32"/>
      <c r="BA74" s="32"/>
      <c r="BB74" s="33"/>
      <c r="BC74" s="33"/>
      <c r="BD74" s="34"/>
      <c r="BE74" s="34"/>
      <c r="BF74" s="35"/>
      <c r="BG74" s="35"/>
      <c r="BH74" s="30"/>
      <c r="BI74" s="30"/>
      <c r="BJ74" s="31"/>
      <c r="BK74" s="31"/>
      <c r="BL74" s="32"/>
      <c r="BM74" s="32"/>
      <c r="BN74" s="33"/>
      <c r="BO74" s="33"/>
      <c r="BP74" s="34"/>
      <c r="BQ74" s="34"/>
      <c r="BR74" s="35"/>
      <c r="BS74" s="35"/>
      <c r="BT74" s="30"/>
      <c r="BU74" s="30"/>
      <c r="BV74" s="31"/>
      <c r="BW74" s="31"/>
      <c r="BX74" s="32"/>
      <c r="BY74" s="32"/>
      <c r="BZ74" s="33"/>
      <c r="CA74" s="33"/>
      <c r="CB74" s="34"/>
      <c r="CC74" s="34"/>
      <c r="CD74" s="35"/>
      <c r="CE74" s="35"/>
      <c r="CF74" s="47">
        <f t="shared" si="101"/>
        <v>1.6666666666666667</v>
      </c>
      <c r="CG74" s="47">
        <f t="shared" si="101"/>
        <v>2.6666666666666665</v>
      </c>
    </row>
    <row r="75" spans="1:85" outlineLevel="1" x14ac:dyDescent="0.35">
      <c r="A75" s="52" t="s">
        <v>78</v>
      </c>
      <c r="B75" s="37">
        <v>1</v>
      </c>
      <c r="C75" s="37">
        <v>2</v>
      </c>
      <c r="D75" s="38">
        <v>2</v>
      </c>
      <c r="E75" s="38">
        <v>3</v>
      </c>
      <c r="F75" s="39">
        <v>2</v>
      </c>
      <c r="G75" s="39">
        <v>3</v>
      </c>
      <c r="H75" s="40">
        <v>2</v>
      </c>
      <c r="I75" s="40">
        <v>3</v>
      </c>
      <c r="J75" s="41">
        <v>1</v>
      </c>
      <c r="K75" s="41">
        <v>2</v>
      </c>
      <c r="L75" s="42">
        <v>2</v>
      </c>
      <c r="M75" s="42">
        <v>3</v>
      </c>
      <c r="N75" s="43">
        <v>2</v>
      </c>
      <c r="O75" s="43">
        <v>3</v>
      </c>
      <c r="P75" s="44">
        <v>1</v>
      </c>
      <c r="Q75" s="44">
        <v>2</v>
      </c>
      <c r="R75" s="38">
        <v>1</v>
      </c>
      <c r="S75" s="38">
        <v>2</v>
      </c>
      <c r="T75" s="39">
        <v>1</v>
      </c>
      <c r="U75" s="39">
        <v>2</v>
      </c>
      <c r="V75" s="40">
        <v>1</v>
      </c>
      <c r="W75" s="40">
        <v>2</v>
      </c>
      <c r="X75" s="41">
        <v>2</v>
      </c>
      <c r="Y75" s="41">
        <v>3</v>
      </c>
      <c r="Z75" s="42">
        <v>1</v>
      </c>
      <c r="AA75" s="42">
        <v>2</v>
      </c>
      <c r="AB75" s="44">
        <v>2</v>
      </c>
      <c r="AC75" s="44">
        <v>3</v>
      </c>
      <c r="AD75" s="38">
        <v>1</v>
      </c>
      <c r="AE75" s="38">
        <v>2</v>
      </c>
      <c r="AF75" s="39"/>
      <c r="AG75" s="39"/>
      <c r="AH75" s="40"/>
      <c r="AI75" s="40"/>
      <c r="AJ75" s="30"/>
      <c r="AK75" s="30"/>
      <c r="AL75" s="31"/>
      <c r="AM75" s="31"/>
      <c r="AN75" s="32"/>
      <c r="AO75" s="32"/>
      <c r="AP75" s="33"/>
      <c r="AQ75" s="33"/>
      <c r="AR75" s="34"/>
      <c r="AS75" s="34"/>
      <c r="AT75" s="35"/>
      <c r="AU75" s="35"/>
      <c r="AV75" s="30"/>
      <c r="AW75" s="30"/>
      <c r="AX75" s="31"/>
      <c r="AY75" s="31"/>
      <c r="AZ75" s="32"/>
      <c r="BA75" s="32"/>
      <c r="BB75" s="33"/>
      <c r="BC75" s="33"/>
      <c r="BD75" s="34"/>
      <c r="BE75" s="34"/>
      <c r="BF75" s="35"/>
      <c r="BG75" s="35"/>
      <c r="BH75" s="30"/>
      <c r="BI75" s="30"/>
      <c r="BJ75" s="31"/>
      <c r="BK75" s="31"/>
      <c r="BL75" s="32"/>
      <c r="BM75" s="32"/>
      <c r="BN75" s="33"/>
      <c r="BO75" s="33"/>
      <c r="BP75" s="34"/>
      <c r="BQ75" s="34"/>
      <c r="BR75" s="35"/>
      <c r="BS75" s="35"/>
      <c r="BT75" s="30"/>
      <c r="BU75" s="30"/>
      <c r="BV75" s="31"/>
      <c r="BW75" s="31"/>
      <c r="BX75" s="32"/>
      <c r="BY75" s="32"/>
      <c r="BZ75" s="33"/>
      <c r="CA75" s="33"/>
      <c r="CB75" s="34"/>
      <c r="CC75" s="34"/>
      <c r="CD75" s="35"/>
      <c r="CE75" s="35"/>
      <c r="CF75" s="47">
        <f t="shared" si="101"/>
        <v>1.4666666666666666</v>
      </c>
      <c r="CG75" s="47">
        <f t="shared" si="101"/>
        <v>2.4666666666666668</v>
      </c>
    </row>
    <row r="76" spans="1:85" outlineLevel="1" x14ac:dyDescent="0.35">
      <c r="A76" s="52" t="s">
        <v>79</v>
      </c>
      <c r="B76" s="37">
        <v>2</v>
      </c>
      <c r="C76" s="37">
        <v>2</v>
      </c>
      <c r="D76" s="38">
        <v>2</v>
      </c>
      <c r="E76" s="38">
        <v>3</v>
      </c>
      <c r="F76" s="39">
        <v>2</v>
      </c>
      <c r="G76" s="39">
        <v>3</v>
      </c>
      <c r="H76" s="40">
        <v>2</v>
      </c>
      <c r="I76" s="40">
        <v>3</v>
      </c>
      <c r="J76" s="41">
        <v>2</v>
      </c>
      <c r="K76" s="41">
        <v>2</v>
      </c>
      <c r="L76" s="42">
        <v>2</v>
      </c>
      <c r="M76" s="42">
        <v>3</v>
      </c>
      <c r="N76" s="43">
        <v>2</v>
      </c>
      <c r="O76" s="43">
        <v>3</v>
      </c>
      <c r="P76" s="44">
        <v>2</v>
      </c>
      <c r="Q76" s="44">
        <v>3</v>
      </c>
      <c r="R76" s="38">
        <v>2</v>
      </c>
      <c r="S76" s="38">
        <v>3</v>
      </c>
      <c r="T76" s="39">
        <v>2</v>
      </c>
      <c r="U76" s="39">
        <v>2</v>
      </c>
      <c r="V76" s="40">
        <v>2</v>
      </c>
      <c r="W76" s="40">
        <v>2</v>
      </c>
      <c r="X76" s="41">
        <v>2</v>
      </c>
      <c r="Y76" s="41">
        <v>3</v>
      </c>
      <c r="Z76" s="42">
        <v>2</v>
      </c>
      <c r="AA76" s="42">
        <v>2</v>
      </c>
      <c r="AB76" s="44">
        <v>2</v>
      </c>
      <c r="AC76" s="44">
        <v>3</v>
      </c>
      <c r="AD76" s="38">
        <v>2</v>
      </c>
      <c r="AE76" s="38">
        <v>3</v>
      </c>
      <c r="AF76" s="39"/>
      <c r="AG76" s="39"/>
      <c r="AH76" s="40"/>
      <c r="AI76" s="40"/>
      <c r="AJ76" s="30"/>
      <c r="AK76" s="30"/>
      <c r="AL76" s="31"/>
      <c r="AM76" s="31"/>
      <c r="AN76" s="32"/>
      <c r="AO76" s="32"/>
      <c r="AP76" s="33"/>
      <c r="AQ76" s="33"/>
      <c r="AR76" s="34"/>
      <c r="AS76" s="34"/>
      <c r="AT76" s="35"/>
      <c r="AU76" s="35"/>
      <c r="AV76" s="30"/>
      <c r="AW76" s="30"/>
      <c r="AX76" s="31"/>
      <c r="AY76" s="31"/>
      <c r="AZ76" s="32"/>
      <c r="BA76" s="32"/>
      <c r="BB76" s="33"/>
      <c r="BC76" s="33"/>
      <c r="BD76" s="34"/>
      <c r="BE76" s="34"/>
      <c r="BF76" s="35"/>
      <c r="BG76" s="35"/>
      <c r="BH76" s="30"/>
      <c r="BI76" s="30"/>
      <c r="BJ76" s="31"/>
      <c r="BK76" s="31"/>
      <c r="BL76" s="32"/>
      <c r="BM76" s="32"/>
      <c r="BN76" s="33"/>
      <c r="BO76" s="33"/>
      <c r="BP76" s="34"/>
      <c r="BQ76" s="34"/>
      <c r="BR76" s="35"/>
      <c r="BS76" s="35"/>
      <c r="BT76" s="30"/>
      <c r="BU76" s="30"/>
      <c r="BV76" s="31"/>
      <c r="BW76" s="31"/>
      <c r="BX76" s="32"/>
      <c r="BY76" s="32"/>
      <c r="BZ76" s="33"/>
      <c r="CA76" s="33"/>
      <c r="CB76" s="34"/>
      <c r="CC76" s="34"/>
      <c r="CD76" s="35"/>
      <c r="CE76" s="35"/>
      <c r="CF76" s="47">
        <f t="shared" si="101"/>
        <v>2</v>
      </c>
      <c r="CG76" s="47">
        <f t="shared" si="101"/>
        <v>2.6666666666666665</v>
      </c>
    </row>
    <row r="77" spans="1:85" outlineLevel="1" x14ac:dyDescent="0.35">
      <c r="A77" s="52" t="s">
        <v>80</v>
      </c>
      <c r="B77" s="37">
        <v>1</v>
      </c>
      <c r="C77" s="37">
        <v>2</v>
      </c>
      <c r="D77" s="38">
        <v>2</v>
      </c>
      <c r="E77" s="38">
        <v>3</v>
      </c>
      <c r="F77" s="39">
        <v>2</v>
      </c>
      <c r="G77" s="39">
        <v>3</v>
      </c>
      <c r="H77" s="40">
        <v>2</v>
      </c>
      <c r="I77" s="40">
        <v>3</v>
      </c>
      <c r="J77" s="41">
        <v>2</v>
      </c>
      <c r="K77" s="41">
        <v>2</v>
      </c>
      <c r="L77" s="42">
        <v>2</v>
      </c>
      <c r="M77" s="42">
        <v>3</v>
      </c>
      <c r="N77" s="43">
        <v>2</v>
      </c>
      <c r="O77" s="43">
        <v>3</v>
      </c>
      <c r="P77" s="44">
        <v>2</v>
      </c>
      <c r="Q77" s="44">
        <v>3</v>
      </c>
      <c r="R77" s="38">
        <v>1</v>
      </c>
      <c r="S77" s="38">
        <v>2</v>
      </c>
      <c r="T77" s="39">
        <v>1</v>
      </c>
      <c r="U77" s="39">
        <v>2</v>
      </c>
      <c r="V77" s="40">
        <v>1</v>
      </c>
      <c r="W77" s="40">
        <v>2</v>
      </c>
      <c r="X77" s="41">
        <v>2</v>
      </c>
      <c r="Y77" s="41">
        <v>3</v>
      </c>
      <c r="Z77" s="42">
        <v>1</v>
      </c>
      <c r="AA77" s="42">
        <v>2</v>
      </c>
      <c r="AB77" s="44">
        <v>2</v>
      </c>
      <c r="AC77" s="44">
        <v>3</v>
      </c>
      <c r="AD77" s="38">
        <v>1</v>
      </c>
      <c r="AE77" s="38">
        <v>2</v>
      </c>
      <c r="AF77" s="39"/>
      <c r="AG77" s="39"/>
      <c r="AH77" s="40"/>
      <c r="AI77" s="40"/>
      <c r="AJ77" s="30"/>
      <c r="AK77" s="30"/>
      <c r="AL77" s="31"/>
      <c r="AM77" s="31"/>
      <c r="AN77" s="32"/>
      <c r="AO77" s="32"/>
      <c r="AP77" s="33"/>
      <c r="AQ77" s="33"/>
      <c r="AR77" s="34"/>
      <c r="AS77" s="34"/>
      <c r="AT77" s="35"/>
      <c r="AU77" s="35"/>
      <c r="AV77" s="30"/>
      <c r="AW77" s="30"/>
      <c r="AX77" s="31"/>
      <c r="AY77" s="31"/>
      <c r="AZ77" s="32"/>
      <c r="BA77" s="32"/>
      <c r="BB77" s="33"/>
      <c r="BC77" s="33"/>
      <c r="BD77" s="34"/>
      <c r="BE77" s="34"/>
      <c r="BF77" s="35"/>
      <c r="BG77" s="35"/>
      <c r="BH77" s="30"/>
      <c r="BI77" s="30"/>
      <c r="BJ77" s="31"/>
      <c r="BK77" s="31"/>
      <c r="BL77" s="32"/>
      <c r="BM77" s="32"/>
      <c r="BN77" s="33"/>
      <c r="BO77" s="33"/>
      <c r="BP77" s="34"/>
      <c r="BQ77" s="34"/>
      <c r="BR77" s="35"/>
      <c r="BS77" s="35"/>
      <c r="BT77" s="30"/>
      <c r="BU77" s="30"/>
      <c r="BV77" s="31"/>
      <c r="BW77" s="31"/>
      <c r="BX77" s="32"/>
      <c r="BY77" s="32"/>
      <c r="BZ77" s="33"/>
      <c r="CA77" s="33"/>
      <c r="CB77" s="34"/>
      <c r="CC77" s="34"/>
      <c r="CD77" s="35"/>
      <c r="CE77" s="35"/>
      <c r="CF77" s="47">
        <f t="shared" si="101"/>
        <v>1.6</v>
      </c>
      <c r="CG77" s="47">
        <f t="shared" si="101"/>
        <v>2.5333333333333332</v>
      </c>
    </row>
    <row r="78" spans="1:85" outlineLevel="1" x14ac:dyDescent="0.35">
      <c r="A78" s="52" t="s">
        <v>81</v>
      </c>
      <c r="B78" s="37">
        <v>1</v>
      </c>
      <c r="C78" s="37">
        <v>2</v>
      </c>
      <c r="D78" s="38">
        <v>2</v>
      </c>
      <c r="E78" s="38">
        <v>3</v>
      </c>
      <c r="F78" s="39">
        <v>2</v>
      </c>
      <c r="G78" s="39">
        <v>3</v>
      </c>
      <c r="H78" s="40">
        <v>1</v>
      </c>
      <c r="I78" s="40">
        <v>2</v>
      </c>
      <c r="J78" s="41">
        <v>1</v>
      </c>
      <c r="K78" s="41">
        <v>2</v>
      </c>
      <c r="L78" s="42">
        <v>2</v>
      </c>
      <c r="M78" s="42">
        <v>3</v>
      </c>
      <c r="N78" s="43">
        <v>1</v>
      </c>
      <c r="O78" s="43">
        <v>2</v>
      </c>
      <c r="P78" s="44">
        <v>2</v>
      </c>
      <c r="Q78" s="44">
        <v>3</v>
      </c>
      <c r="R78" s="38">
        <v>1</v>
      </c>
      <c r="S78" s="38">
        <v>2</v>
      </c>
      <c r="T78" s="39">
        <v>1</v>
      </c>
      <c r="U78" s="39">
        <v>2</v>
      </c>
      <c r="V78" s="40">
        <v>1</v>
      </c>
      <c r="W78" s="40">
        <v>2</v>
      </c>
      <c r="X78" s="41">
        <v>2</v>
      </c>
      <c r="Y78" s="41">
        <v>3</v>
      </c>
      <c r="Z78" s="42">
        <v>1</v>
      </c>
      <c r="AA78" s="42">
        <v>2</v>
      </c>
      <c r="AB78" s="44">
        <v>2</v>
      </c>
      <c r="AC78" s="44">
        <v>3</v>
      </c>
      <c r="AD78" s="38">
        <v>1</v>
      </c>
      <c r="AE78" s="38">
        <v>3</v>
      </c>
      <c r="AF78" s="39"/>
      <c r="AG78" s="39"/>
      <c r="AH78" s="40"/>
      <c r="AI78" s="40"/>
      <c r="AJ78" s="30"/>
      <c r="AK78" s="30"/>
      <c r="AL78" s="31"/>
      <c r="AM78" s="31"/>
      <c r="AN78" s="32"/>
      <c r="AO78" s="32"/>
      <c r="AP78" s="33"/>
      <c r="AQ78" s="33"/>
      <c r="AR78" s="34"/>
      <c r="AS78" s="34"/>
      <c r="AT78" s="35"/>
      <c r="AU78" s="35"/>
      <c r="AV78" s="30"/>
      <c r="AW78" s="30"/>
      <c r="AX78" s="31"/>
      <c r="AY78" s="31"/>
      <c r="AZ78" s="32"/>
      <c r="BA78" s="32"/>
      <c r="BB78" s="33"/>
      <c r="BC78" s="33"/>
      <c r="BD78" s="34"/>
      <c r="BE78" s="34"/>
      <c r="BF78" s="35"/>
      <c r="BG78" s="35"/>
      <c r="BH78" s="30"/>
      <c r="BI78" s="30"/>
      <c r="BJ78" s="31"/>
      <c r="BK78" s="31"/>
      <c r="BL78" s="32"/>
      <c r="BM78" s="32"/>
      <c r="BN78" s="33"/>
      <c r="BO78" s="33"/>
      <c r="BP78" s="34"/>
      <c r="BQ78" s="34"/>
      <c r="BR78" s="35"/>
      <c r="BS78" s="35"/>
      <c r="BT78" s="30"/>
      <c r="BU78" s="30"/>
      <c r="BV78" s="31"/>
      <c r="BW78" s="31"/>
      <c r="BX78" s="32"/>
      <c r="BY78" s="32"/>
      <c r="BZ78" s="33"/>
      <c r="CA78" s="33"/>
      <c r="CB78" s="34"/>
      <c r="CC78" s="34"/>
      <c r="CD78" s="35"/>
      <c r="CE78" s="35"/>
      <c r="CF78" s="47">
        <f t="shared" si="101"/>
        <v>1.4</v>
      </c>
      <c r="CG78" s="47">
        <f t="shared" si="101"/>
        <v>2.4666666666666668</v>
      </c>
    </row>
    <row r="79" spans="1:85" ht="54" customHeight="1" outlineLevel="1" x14ac:dyDescent="0.35">
      <c r="A79" s="23" t="s">
        <v>14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47"/>
      <c r="CG79" s="47"/>
    </row>
    <row r="80" spans="1:85" outlineLevel="1" x14ac:dyDescent="0.35">
      <c r="A80" s="52" t="s">
        <v>84</v>
      </c>
      <c r="B80" s="37">
        <v>1</v>
      </c>
      <c r="C80" s="37">
        <v>2</v>
      </c>
      <c r="D80" s="38">
        <v>2</v>
      </c>
      <c r="E80" s="38">
        <v>3</v>
      </c>
      <c r="F80" s="39">
        <v>2</v>
      </c>
      <c r="G80" s="39">
        <v>3</v>
      </c>
      <c r="H80" s="40">
        <v>2</v>
      </c>
      <c r="I80" s="40">
        <v>3</v>
      </c>
      <c r="J80" s="41">
        <v>2</v>
      </c>
      <c r="K80" s="41">
        <v>2</v>
      </c>
      <c r="L80" s="42">
        <v>2</v>
      </c>
      <c r="M80" s="42">
        <v>3</v>
      </c>
      <c r="N80" s="43">
        <v>2</v>
      </c>
      <c r="O80" s="43">
        <v>3</v>
      </c>
      <c r="P80" s="44">
        <v>2</v>
      </c>
      <c r="Q80" s="44">
        <v>3</v>
      </c>
      <c r="R80" s="38">
        <v>1</v>
      </c>
      <c r="S80" s="38">
        <v>2</v>
      </c>
      <c r="T80" s="39">
        <v>1</v>
      </c>
      <c r="U80" s="39">
        <v>2</v>
      </c>
      <c r="V80" s="40">
        <v>1</v>
      </c>
      <c r="W80" s="40">
        <v>2</v>
      </c>
      <c r="X80" s="41">
        <v>2</v>
      </c>
      <c r="Y80" s="41">
        <v>3</v>
      </c>
      <c r="Z80" s="42">
        <v>1</v>
      </c>
      <c r="AA80" s="42">
        <v>2</v>
      </c>
      <c r="AB80" s="44">
        <v>2</v>
      </c>
      <c r="AC80" s="44">
        <v>3</v>
      </c>
      <c r="AD80" s="38">
        <v>2</v>
      </c>
      <c r="AE80" s="38">
        <v>3</v>
      </c>
      <c r="AF80" s="39"/>
      <c r="AG80" s="39"/>
      <c r="AH80" s="40"/>
      <c r="AI80" s="40"/>
      <c r="AJ80" s="30"/>
      <c r="AK80" s="30"/>
      <c r="AL80" s="31"/>
      <c r="AM80" s="31"/>
      <c r="AN80" s="32"/>
      <c r="AO80" s="32"/>
      <c r="AP80" s="33"/>
      <c r="AQ80" s="33"/>
      <c r="AR80" s="34"/>
      <c r="AS80" s="34"/>
      <c r="AT80" s="35"/>
      <c r="AU80" s="35"/>
      <c r="AV80" s="30"/>
      <c r="AW80" s="30"/>
      <c r="AX80" s="31"/>
      <c r="AY80" s="31"/>
      <c r="AZ80" s="32"/>
      <c r="BA80" s="32"/>
      <c r="BB80" s="33"/>
      <c r="BC80" s="33"/>
      <c r="BD80" s="34"/>
      <c r="BE80" s="34"/>
      <c r="BF80" s="35"/>
      <c r="BG80" s="35"/>
      <c r="BH80" s="30"/>
      <c r="BI80" s="30"/>
      <c r="BJ80" s="31"/>
      <c r="BK80" s="31"/>
      <c r="BL80" s="32"/>
      <c r="BM80" s="32"/>
      <c r="BN80" s="33"/>
      <c r="BO80" s="33"/>
      <c r="BP80" s="34"/>
      <c r="BQ80" s="34"/>
      <c r="BR80" s="35"/>
      <c r="BS80" s="35"/>
      <c r="BT80" s="30"/>
      <c r="BU80" s="30"/>
      <c r="BV80" s="31"/>
      <c r="BW80" s="31"/>
      <c r="BX80" s="32"/>
      <c r="BY80" s="32"/>
      <c r="BZ80" s="33"/>
      <c r="CA80" s="33"/>
      <c r="CB80" s="34"/>
      <c r="CC80" s="34"/>
      <c r="CD80" s="35"/>
      <c r="CE80" s="35"/>
      <c r="CF80" s="47">
        <f t="shared" ref="CF80:CG86" si="102">AVERAGE(B80,D80,F80,H80,J80,L80,N80,P80,R80,T80,V80,X80,Z80,AB80,AD80,AF80,AH80,AJ80,AL80,AN80,AP80,AR80,AT80,AV80,AX80,AZ80,BB80,BD80,BF80,BH80,BJ80,BL80,BN80,BP80,BR80,BT80,BV80,BX80,BZ80,CB80,CD80)</f>
        <v>1.6666666666666667</v>
      </c>
      <c r="CG80" s="47">
        <f t="shared" si="102"/>
        <v>2.6</v>
      </c>
    </row>
    <row r="81" spans="1:85" outlineLevel="1" x14ac:dyDescent="0.35">
      <c r="A81" s="52" t="s">
        <v>85</v>
      </c>
      <c r="B81" s="37">
        <v>1</v>
      </c>
      <c r="C81" s="37">
        <v>2</v>
      </c>
      <c r="D81" s="38">
        <v>2</v>
      </c>
      <c r="E81" s="38">
        <v>3</v>
      </c>
      <c r="F81" s="39">
        <v>2</v>
      </c>
      <c r="G81" s="39">
        <v>3</v>
      </c>
      <c r="H81" s="40">
        <v>2</v>
      </c>
      <c r="I81" s="40">
        <v>3</v>
      </c>
      <c r="J81" s="41">
        <v>2</v>
      </c>
      <c r="K81" s="41">
        <v>3</v>
      </c>
      <c r="L81" s="42">
        <v>2</v>
      </c>
      <c r="M81" s="42">
        <v>3</v>
      </c>
      <c r="N81" s="43">
        <v>2</v>
      </c>
      <c r="O81" s="43">
        <v>3</v>
      </c>
      <c r="P81" s="44">
        <v>2</v>
      </c>
      <c r="Q81" s="44">
        <v>3</v>
      </c>
      <c r="R81" s="38">
        <v>2</v>
      </c>
      <c r="S81" s="38">
        <v>3</v>
      </c>
      <c r="T81" s="39">
        <v>1</v>
      </c>
      <c r="U81" s="39">
        <v>2</v>
      </c>
      <c r="V81" s="40">
        <v>1</v>
      </c>
      <c r="W81" s="40">
        <v>2</v>
      </c>
      <c r="X81" s="41">
        <v>2</v>
      </c>
      <c r="Y81" s="41">
        <v>3</v>
      </c>
      <c r="Z81" s="42">
        <v>1</v>
      </c>
      <c r="AA81" s="42">
        <v>2</v>
      </c>
      <c r="AB81" s="44">
        <v>2</v>
      </c>
      <c r="AC81" s="44">
        <v>3</v>
      </c>
      <c r="AD81" s="38">
        <v>2</v>
      </c>
      <c r="AE81" s="38">
        <v>3</v>
      </c>
      <c r="AF81" s="39"/>
      <c r="AG81" s="39"/>
      <c r="AH81" s="40"/>
      <c r="AI81" s="40"/>
      <c r="AJ81" s="30"/>
      <c r="AK81" s="30"/>
      <c r="AL81" s="31"/>
      <c r="AM81" s="31"/>
      <c r="AN81" s="32"/>
      <c r="AO81" s="32"/>
      <c r="AP81" s="33"/>
      <c r="AQ81" s="33"/>
      <c r="AR81" s="34"/>
      <c r="AS81" s="34"/>
      <c r="AT81" s="35"/>
      <c r="AU81" s="35"/>
      <c r="AV81" s="30"/>
      <c r="AW81" s="30"/>
      <c r="AX81" s="31"/>
      <c r="AY81" s="31"/>
      <c r="AZ81" s="32"/>
      <c r="BA81" s="32"/>
      <c r="BB81" s="33"/>
      <c r="BC81" s="33"/>
      <c r="BD81" s="34"/>
      <c r="BE81" s="34"/>
      <c r="BF81" s="35"/>
      <c r="BG81" s="35"/>
      <c r="BH81" s="30"/>
      <c r="BI81" s="30"/>
      <c r="BJ81" s="31"/>
      <c r="BK81" s="31"/>
      <c r="BL81" s="32"/>
      <c r="BM81" s="32"/>
      <c r="BN81" s="33"/>
      <c r="BO81" s="33"/>
      <c r="BP81" s="34"/>
      <c r="BQ81" s="34"/>
      <c r="BR81" s="35"/>
      <c r="BS81" s="35"/>
      <c r="BT81" s="30"/>
      <c r="BU81" s="30"/>
      <c r="BV81" s="31"/>
      <c r="BW81" s="31"/>
      <c r="BX81" s="32"/>
      <c r="BY81" s="32"/>
      <c r="BZ81" s="33"/>
      <c r="CA81" s="33"/>
      <c r="CB81" s="34"/>
      <c r="CC81" s="34"/>
      <c r="CD81" s="35"/>
      <c r="CE81" s="35"/>
      <c r="CF81" s="47">
        <f t="shared" si="102"/>
        <v>1.7333333333333334</v>
      </c>
      <c r="CG81" s="47">
        <f t="shared" si="102"/>
        <v>2.7333333333333334</v>
      </c>
    </row>
    <row r="82" spans="1:85" outlineLevel="1" x14ac:dyDescent="0.35">
      <c r="A82" s="52" t="s">
        <v>86</v>
      </c>
      <c r="B82" s="37">
        <v>1</v>
      </c>
      <c r="C82" s="37">
        <v>2</v>
      </c>
      <c r="D82" s="38">
        <v>2</v>
      </c>
      <c r="E82" s="38">
        <v>3</v>
      </c>
      <c r="F82" s="39">
        <v>2</v>
      </c>
      <c r="G82" s="39">
        <v>3</v>
      </c>
      <c r="H82" s="40">
        <v>2</v>
      </c>
      <c r="I82" s="40">
        <v>3</v>
      </c>
      <c r="J82" s="41">
        <v>2</v>
      </c>
      <c r="K82" s="41">
        <v>3</v>
      </c>
      <c r="L82" s="42">
        <v>2</v>
      </c>
      <c r="M82" s="42">
        <v>3</v>
      </c>
      <c r="N82" s="43">
        <v>2</v>
      </c>
      <c r="O82" s="43">
        <v>3</v>
      </c>
      <c r="P82" s="44">
        <v>2</v>
      </c>
      <c r="Q82" s="44">
        <v>3</v>
      </c>
      <c r="R82" s="38">
        <v>1</v>
      </c>
      <c r="S82" s="38">
        <v>2</v>
      </c>
      <c r="T82" s="39">
        <v>1</v>
      </c>
      <c r="U82" s="39">
        <v>2</v>
      </c>
      <c r="V82" s="40">
        <v>1</v>
      </c>
      <c r="W82" s="40">
        <v>2</v>
      </c>
      <c r="X82" s="41">
        <v>1</v>
      </c>
      <c r="Y82" s="41">
        <v>2</v>
      </c>
      <c r="Z82" s="42">
        <v>1</v>
      </c>
      <c r="AA82" s="42">
        <v>2</v>
      </c>
      <c r="AB82" s="44">
        <v>2</v>
      </c>
      <c r="AC82" s="44">
        <v>3</v>
      </c>
      <c r="AD82" s="38">
        <v>1</v>
      </c>
      <c r="AE82" s="38">
        <v>2</v>
      </c>
      <c r="AF82" s="39"/>
      <c r="AG82" s="39"/>
      <c r="AH82" s="40"/>
      <c r="AI82" s="40"/>
      <c r="AJ82" s="30"/>
      <c r="AK82" s="30"/>
      <c r="AL82" s="31"/>
      <c r="AM82" s="31"/>
      <c r="AN82" s="32"/>
      <c r="AO82" s="32"/>
      <c r="AP82" s="33"/>
      <c r="AQ82" s="33"/>
      <c r="AR82" s="34"/>
      <c r="AS82" s="34"/>
      <c r="AT82" s="35"/>
      <c r="AU82" s="35"/>
      <c r="AV82" s="30"/>
      <c r="AW82" s="30"/>
      <c r="AX82" s="31"/>
      <c r="AY82" s="31"/>
      <c r="AZ82" s="32"/>
      <c r="BA82" s="32"/>
      <c r="BB82" s="33"/>
      <c r="BC82" s="33"/>
      <c r="BD82" s="34"/>
      <c r="BE82" s="34"/>
      <c r="BF82" s="35"/>
      <c r="BG82" s="35"/>
      <c r="BH82" s="30"/>
      <c r="BI82" s="30"/>
      <c r="BJ82" s="31"/>
      <c r="BK82" s="31"/>
      <c r="BL82" s="32"/>
      <c r="BM82" s="32"/>
      <c r="BN82" s="33"/>
      <c r="BO82" s="33"/>
      <c r="BP82" s="34"/>
      <c r="BQ82" s="34"/>
      <c r="BR82" s="35"/>
      <c r="BS82" s="35"/>
      <c r="BT82" s="30"/>
      <c r="BU82" s="30"/>
      <c r="BV82" s="31"/>
      <c r="BW82" s="31"/>
      <c r="BX82" s="32"/>
      <c r="BY82" s="32"/>
      <c r="BZ82" s="33"/>
      <c r="CA82" s="33"/>
      <c r="CB82" s="34"/>
      <c r="CC82" s="34"/>
      <c r="CD82" s="35"/>
      <c r="CE82" s="35"/>
      <c r="CF82" s="47">
        <f t="shared" si="102"/>
        <v>1.5333333333333334</v>
      </c>
      <c r="CG82" s="47">
        <f t="shared" si="102"/>
        <v>2.5333333333333332</v>
      </c>
    </row>
    <row r="83" spans="1:85" outlineLevel="1" x14ac:dyDescent="0.35">
      <c r="A83" s="52" t="s">
        <v>87</v>
      </c>
      <c r="B83" s="37">
        <v>1</v>
      </c>
      <c r="C83" s="37">
        <v>2</v>
      </c>
      <c r="D83" s="38">
        <v>2</v>
      </c>
      <c r="E83" s="38">
        <v>3</v>
      </c>
      <c r="F83" s="39">
        <v>2</v>
      </c>
      <c r="G83" s="39">
        <v>3</v>
      </c>
      <c r="H83" s="40">
        <v>2</v>
      </c>
      <c r="I83" s="40">
        <v>3</v>
      </c>
      <c r="J83" s="41">
        <v>2</v>
      </c>
      <c r="K83" s="41">
        <v>3</v>
      </c>
      <c r="L83" s="42">
        <v>2</v>
      </c>
      <c r="M83" s="42">
        <v>3</v>
      </c>
      <c r="N83" s="43">
        <v>2</v>
      </c>
      <c r="O83" s="43">
        <v>3</v>
      </c>
      <c r="P83" s="44">
        <v>2</v>
      </c>
      <c r="Q83" s="44">
        <v>3</v>
      </c>
      <c r="R83" s="38">
        <v>1</v>
      </c>
      <c r="S83" s="38">
        <v>2</v>
      </c>
      <c r="T83" s="39">
        <v>1</v>
      </c>
      <c r="U83" s="39">
        <v>2</v>
      </c>
      <c r="V83" s="40">
        <v>1</v>
      </c>
      <c r="W83" s="40">
        <v>2</v>
      </c>
      <c r="X83" s="41">
        <v>2</v>
      </c>
      <c r="Y83" s="41">
        <v>3</v>
      </c>
      <c r="Z83" s="42">
        <v>2</v>
      </c>
      <c r="AA83" s="42">
        <v>3</v>
      </c>
      <c r="AB83" s="44">
        <v>2</v>
      </c>
      <c r="AC83" s="44">
        <v>3</v>
      </c>
      <c r="AD83" s="38">
        <v>1</v>
      </c>
      <c r="AE83" s="38">
        <v>2</v>
      </c>
      <c r="AF83" s="39"/>
      <c r="AG83" s="39"/>
      <c r="AH83" s="40"/>
      <c r="AI83" s="40"/>
      <c r="AJ83" s="30"/>
      <c r="AK83" s="30"/>
      <c r="AL83" s="31"/>
      <c r="AM83" s="31"/>
      <c r="AN83" s="32"/>
      <c r="AO83" s="32"/>
      <c r="AP83" s="33"/>
      <c r="AQ83" s="33"/>
      <c r="AR83" s="34"/>
      <c r="AS83" s="34"/>
      <c r="AT83" s="35"/>
      <c r="AU83" s="35"/>
      <c r="AV83" s="30"/>
      <c r="AW83" s="30"/>
      <c r="AX83" s="31"/>
      <c r="AY83" s="31"/>
      <c r="AZ83" s="32"/>
      <c r="BA83" s="32"/>
      <c r="BB83" s="33"/>
      <c r="BC83" s="33"/>
      <c r="BD83" s="34"/>
      <c r="BE83" s="34"/>
      <c r="BF83" s="35"/>
      <c r="BG83" s="35"/>
      <c r="BH83" s="30"/>
      <c r="BI83" s="30"/>
      <c r="BJ83" s="31"/>
      <c r="BK83" s="31"/>
      <c r="BL83" s="32"/>
      <c r="BM83" s="32"/>
      <c r="BN83" s="33"/>
      <c r="BO83" s="33"/>
      <c r="BP83" s="34"/>
      <c r="BQ83" s="34"/>
      <c r="BR83" s="35"/>
      <c r="BS83" s="35"/>
      <c r="BT83" s="30"/>
      <c r="BU83" s="30"/>
      <c r="BV83" s="31"/>
      <c r="BW83" s="31"/>
      <c r="BX83" s="32"/>
      <c r="BY83" s="32"/>
      <c r="BZ83" s="33"/>
      <c r="CA83" s="33"/>
      <c r="CB83" s="34"/>
      <c r="CC83" s="34"/>
      <c r="CD83" s="35"/>
      <c r="CE83" s="35"/>
      <c r="CF83" s="47">
        <f t="shared" si="102"/>
        <v>1.6666666666666667</v>
      </c>
      <c r="CG83" s="47">
        <f t="shared" si="102"/>
        <v>2.6666666666666665</v>
      </c>
    </row>
    <row r="84" spans="1:85" outlineLevel="1" x14ac:dyDescent="0.35">
      <c r="A84" s="52" t="s">
        <v>88</v>
      </c>
      <c r="B84" s="37">
        <v>1</v>
      </c>
      <c r="C84" s="37">
        <v>2</v>
      </c>
      <c r="D84" s="38">
        <v>2</v>
      </c>
      <c r="E84" s="38">
        <v>3</v>
      </c>
      <c r="F84" s="39">
        <v>2</v>
      </c>
      <c r="G84" s="39">
        <v>3</v>
      </c>
      <c r="H84" s="40">
        <v>2</v>
      </c>
      <c r="I84" s="40">
        <v>3</v>
      </c>
      <c r="J84" s="41">
        <v>2</v>
      </c>
      <c r="K84" s="41">
        <v>3</v>
      </c>
      <c r="L84" s="42">
        <v>2</v>
      </c>
      <c r="M84" s="42">
        <v>3</v>
      </c>
      <c r="N84" s="43">
        <v>2</v>
      </c>
      <c r="O84" s="43">
        <v>3</v>
      </c>
      <c r="P84" s="44">
        <v>2</v>
      </c>
      <c r="Q84" s="44">
        <v>3</v>
      </c>
      <c r="R84" s="38">
        <v>2</v>
      </c>
      <c r="S84" s="38">
        <v>3</v>
      </c>
      <c r="T84" s="39">
        <v>1</v>
      </c>
      <c r="U84" s="39">
        <v>2</v>
      </c>
      <c r="V84" s="40">
        <v>1</v>
      </c>
      <c r="W84" s="40">
        <v>2</v>
      </c>
      <c r="X84" s="41">
        <v>2</v>
      </c>
      <c r="Y84" s="41">
        <v>3</v>
      </c>
      <c r="Z84" s="42">
        <v>2</v>
      </c>
      <c r="AA84" s="42">
        <v>3</v>
      </c>
      <c r="AB84" s="44">
        <v>2</v>
      </c>
      <c r="AC84" s="44">
        <v>3</v>
      </c>
      <c r="AD84" s="38">
        <v>1</v>
      </c>
      <c r="AE84" s="38">
        <v>2</v>
      </c>
      <c r="AF84" s="39"/>
      <c r="AG84" s="39"/>
      <c r="AH84" s="40"/>
      <c r="AI84" s="40"/>
      <c r="AJ84" s="30"/>
      <c r="AK84" s="30"/>
      <c r="AL84" s="31"/>
      <c r="AM84" s="31"/>
      <c r="AN84" s="32"/>
      <c r="AO84" s="32"/>
      <c r="AP84" s="33"/>
      <c r="AQ84" s="33"/>
      <c r="AR84" s="34"/>
      <c r="AS84" s="34"/>
      <c r="AT84" s="35"/>
      <c r="AU84" s="35"/>
      <c r="AV84" s="30"/>
      <c r="AW84" s="30"/>
      <c r="AX84" s="31"/>
      <c r="AY84" s="31"/>
      <c r="AZ84" s="32"/>
      <c r="BA84" s="32"/>
      <c r="BB84" s="33"/>
      <c r="BC84" s="33"/>
      <c r="BD84" s="34"/>
      <c r="BE84" s="34"/>
      <c r="BF84" s="35"/>
      <c r="BG84" s="35"/>
      <c r="BH84" s="30"/>
      <c r="BI84" s="30"/>
      <c r="BJ84" s="31"/>
      <c r="BK84" s="31"/>
      <c r="BL84" s="32"/>
      <c r="BM84" s="32"/>
      <c r="BN84" s="33"/>
      <c r="BO84" s="33"/>
      <c r="BP84" s="34"/>
      <c r="BQ84" s="34"/>
      <c r="BR84" s="35"/>
      <c r="BS84" s="35"/>
      <c r="BT84" s="30"/>
      <c r="BU84" s="30"/>
      <c r="BV84" s="31"/>
      <c r="BW84" s="31"/>
      <c r="BX84" s="32"/>
      <c r="BY84" s="32"/>
      <c r="BZ84" s="33"/>
      <c r="CA84" s="33"/>
      <c r="CB84" s="34"/>
      <c r="CC84" s="34"/>
      <c r="CD84" s="35"/>
      <c r="CE84" s="35"/>
      <c r="CF84" s="47">
        <f t="shared" si="102"/>
        <v>1.7333333333333334</v>
      </c>
      <c r="CG84" s="47">
        <f t="shared" si="102"/>
        <v>2.7333333333333334</v>
      </c>
    </row>
    <row r="85" spans="1:85" outlineLevel="1" x14ac:dyDescent="0.35">
      <c r="A85" s="52" t="s">
        <v>89</v>
      </c>
      <c r="B85" s="37">
        <v>1</v>
      </c>
      <c r="C85" s="37">
        <v>2</v>
      </c>
      <c r="D85" s="38">
        <v>2</v>
      </c>
      <c r="E85" s="38">
        <v>3</v>
      </c>
      <c r="F85" s="39">
        <v>2</v>
      </c>
      <c r="G85" s="39">
        <v>3</v>
      </c>
      <c r="H85" s="40">
        <v>2</v>
      </c>
      <c r="I85" s="40">
        <v>3</v>
      </c>
      <c r="J85" s="41">
        <v>2</v>
      </c>
      <c r="K85" s="41">
        <v>3</v>
      </c>
      <c r="L85" s="42">
        <v>2</v>
      </c>
      <c r="M85" s="42">
        <v>3</v>
      </c>
      <c r="N85" s="43">
        <v>2</v>
      </c>
      <c r="O85" s="43">
        <v>3</v>
      </c>
      <c r="P85" s="44">
        <v>2</v>
      </c>
      <c r="Q85" s="44">
        <v>3</v>
      </c>
      <c r="R85" s="38">
        <v>2</v>
      </c>
      <c r="S85" s="38">
        <v>3</v>
      </c>
      <c r="T85" s="39">
        <v>1</v>
      </c>
      <c r="U85" s="39">
        <v>2</v>
      </c>
      <c r="V85" s="40">
        <v>1</v>
      </c>
      <c r="W85" s="40">
        <v>2</v>
      </c>
      <c r="X85" s="41">
        <v>2</v>
      </c>
      <c r="Y85" s="41">
        <v>3</v>
      </c>
      <c r="Z85" s="42">
        <v>1</v>
      </c>
      <c r="AA85" s="42">
        <v>2</v>
      </c>
      <c r="AB85" s="44">
        <v>2</v>
      </c>
      <c r="AC85" s="44">
        <v>3</v>
      </c>
      <c r="AD85" s="38">
        <v>2</v>
      </c>
      <c r="AE85" s="38">
        <v>3</v>
      </c>
      <c r="AF85" s="39"/>
      <c r="AG85" s="39"/>
      <c r="AH85" s="40"/>
      <c r="AI85" s="40"/>
      <c r="AJ85" s="30"/>
      <c r="AK85" s="30"/>
      <c r="AL85" s="31"/>
      <c r="AM85" s="31"/>
      <c r="AN85" s="32"/>
      <c r="AO85" s="32"/>
      <c r="AP85" s="33"/>
      <c r="AQ85" s="33"/>
      <c r="AR85" s="34"/>
      <c r="AS85" s="34"/>
      <c r="AT85" s="35"/>
      <c r="AU85" s="35"/>
      <c r="AV85" s="30"/>
      <c r="AW85" s="30"/>
      <c r="AX85" s="31"/>
      <c r="AY85" s="31"/>
      <c r="AZ85" s="32"/>
      <c r="BA85" s="32"/>
      <c r="BB85" s="33"/>
      <c r="BC85" s="33"/>
      <c r="BD85" s="34"/>
      <c r="BE85" s="34"/>
      <c r="BF85" s="35"/>
      <c r="BG85" s="35"/>
      <c r="BH85" s="30"/>
      <c r="BI85" s="30"/>
      <c r="BJ85" s="31"/>
      <c r="BK85" s="31"/>
      <c r="BL85" s="32"/>
      <c r="BM85" s="32"/>
      <c r="BN85" s="33"/>
      <c r="BO85" s="33"/>
      <c r="BP85" s="34"/>
      <c r="BQ85" s="34"/>
      <c r="BR85" s="35"/>
      <c r="BS85" s="35"/>
      <c r="BT85" s="30"/>
      <c r="BU85" s="30"/>
      <c r="BV85" s="31"/>
      <c r="BW85" s="31"/>
      <c r="BX85" s="32"/>
      <c r="BY85" s="32"/>
      <c r="BZ85" s="33"/>
      <c r="CA85" s="33"/>
      <c r="CB85" s="34"/>
      <c r="CC85" s="34"/>
      <c r="CD85" s="35"/>
      <c r="CE85" s="35"/>
      <c r="CF85" s="47">
        <f>AVERAGE(B85,D85,F85,H85,J85,L85,N85,P85,R85,T85,V85,X85,Z85,AB85,AD85,AF85,AH85,AJ85,AL85,AN85,AP85,AR85,AT85,AV85,AX85,AZ85,BB85,BD85,BF85,BH85,BJ85,BL85,BN85,BP85,BR85,BT85,BV85,BX85,BZ85,CB85,CD85)</f>
        <v>1.7333333333333334</v>
      </c>
      <c r="CG85" s="47">
        <f t="shared" si="102"/>
        <v>2.7333333333333334</v>
      </c>
    </row>
    <row r="86" spans="1:85" outlineLevel="1" x14ac:dyDescent="0.35">
      <c r="A86" s="52" t="s">
        <v>83</v>
      </c>
      <c r="B86" s="37">
        <v>1</v>
      </c>
      <c r="C86" s="37">
        <v>2</v>
      </c>
      <c r="D86" s="38">
        <v>2</v>
      </c>
      <c r="E86" s="38">
        <v>3</v>
      </c>
      <c r="F86" s="39">
        <v>2</v>
      </c>
      <c r="G86" s="39">
        <v>3</v>
      </c>
      <c r="H86" s="40">
        <v>2</v>
      </c>
      <c r="I86" s="40">
        <v>3</v>
      </c>
      <c r="J86" s="41">
        <v>2</v>
      </c>
      <c r="K86" s="41">
        <v>3</v>
      </c>
      <c r="L86" s="42">
        <v>2</v>
      </c>
      <c r="M86" s="42">
        <v>3</v>
      </c>
      <c r="N86" s="43">
        <v>2</v>
      </c>
      <c r="O86" s="43">
        <v>3</v>
      </c>
      <c r="P86" s="44">
        <v>2</v>
      </c>
      <c r="Q86" s="44">
        <v>3</v>
      </c>
      <c r="R86" s="38">
        <v>1</v>
      </c>
      <c r="S86" s="38">
        <v>2</v>
      </c>
      <c r="T86" s="39">
        <v>1</v>
      </c>
      <c r="U86" s="39">
        <v>2</v>
      </c>
      <c r="V86" s="40">
        <v>1</v>
      </c>
      <c r="W86" s="40">
        <v>2</v>
      </c>
      <c r="X86" s="41">
        <v>2</v>
      </c>
      <c r="Y86" s="41">
        <v>3</v>
      </c>
      <c r="Z86" s="42">
        <v>1</v>
      </c>
      <c r="AA86" s="42">
        <v>2</v>
      </c>
      <c r="AB86" s="44">
        <v>2</v>
      </c>
      <c r="AC86" s="44">
        <v>3</v>
      </c>
      <c r="AD86" s="38">
        <v>1</v>
      </c>
      <c r="AE86" s="38">
        <v>2</v>
      </c>
      <c r="AF86" s="39"/>
      <c r="AG86" s="39"/>
      <c r="AH86" s="40"/>
      <c r="AI86" s="40"/>
      <c r="AJ86" s="30"/>
      <c r="AK86" s="30"/>
      <c r="AL86" s="31"/>
      <c r="AM86" s="31"/>
      <c r="AN86" s="32"/>
      <c r="AO86" s="32"/>
      <c r="AP86" s="33"/>
      <c r="AQ86" s="33"/>
      <c r="AR86" s="34"/>
      <c r="AS86" s="34"/>
      <c r="AT86" s="35"/>
      <c r="AU86" s="35"/>
      <c r="AV86" s="30"/>
      <c r="AW86" s="30"/>
      <c r="AX86" s="31"/>
      <c r="AY86" s="31"/>
      <c r="AZ86" s="32"/>
      <c r="BA86" s="32"/>
      <c r="BB86" s="33"/>
      <c r="BC86" s="33"/>
      <c r="BD86" s="34"/>
      <c r="BE86" s="34"/>
      <c r="BF86" s="35"/>
      <c r="BG86" s="35"/>
      <c r="BH86" s="30"/>
      <c r="BI86" s="30"/>
      <c r="BJ86" s="31"/>
      <c r="BK86" s="31"/>
      <c r="BL86" s="32"/>
      <c r="BM86" s="32"/>
      <c r="BN86" s="33"/>
      <c r="BO86" s="33"/>
      <c r="BP86" s="34"/>
      <c r="BQ86" s="34"/>
      <c r="BR86" s="35"/>
      <c r="BS86" s="35"/>
      <c r="BT86" s="30"/>
      <c r="BU86" s="30"/>
      <c r="BV86" s="31"/>
      <c r="BW86" s="31"/>
      <c r="BX86" s="32"/>
      <c r="BY86" s="32"/>
      <c r="BZ86" s="33"/>
      <c r="CA86" s="33"/>
      <c r="CB86" s="34"/>
      <c r="CC86" s="34"/>
      <c r="CD86" s="35"/>
      <c r="CE86" s="35"/>
      <c r="CF86" s="47">
        <f>AVERAGE(B86,D86,F86,H86,J86,L86,N86,P86,R86,T86,V86,X86,Z86,AB86,AD86,AF86,AH86,AJ86,AL86,AN86,AP86,AR86,AT86,AV86,AX86,AZ86,BB86,BD86,BF86,BH86,BJ86,BL86,BN86,BP86,BR86,BT86,BV86,BX86,BZ86,CB86,CD86)</f>
        <v>1.6</v>
      </c>
      <c r="CG86" s="47">
        <f t="shared" si="102"/>
        <v>2.6</v>
      </c>
    </row>
    <row r="87" spans="1:85" x14ac:dyDescent="0.35">
      <c r="A87" s="25" t="s">
        <v>1</v>
      </c>
      <c r="B87" s="18">
        <f t="shared" ref="B87:AF87" si="103">AVERAGE(B71:B86)</f>
        <v>1.0666666666666667</v>
      </c>
      <c r="C87" s="18">
        <f t="shared" si="103"/>
        <v>2</v>
      </c>
      <c r="D87" s="18">
        <f t="shared" si="103"/>
        <v>2.0666666666666669</v>
      </c>
      <c r="E87" s="18">
        <f t="shared" si="103"/>
        <v>2.9333333333333331</v>
      </c>
      <c r="F87" s="18">
        <f t="shared" si="103"/>
        <v>2.0666666666666669</v>
      </c>
      <c r="G87" s="18">
        <f t="shared" si="103"/>
        <v>2.9333333333333331</v>
      </c>
      <c r="H87" s="18">
        <f t="shared" si="103"/>
        <v>2</v>
      </c>
      <c r="I87" s="18">
        <f t="shared" si="103"/>
        <v>2.9333333333333331</v>
      </c>
      <c r="J87" s="18">
        <f t="shared" si="103"/>
        <v>1.9333333333333333</v>
      </c>
      <c r="K87" s="18">
        <f t="shared" si="103"/>
        <v>2.6666666666666665</v>
      </c>
      <c r="L87" s="18">
        <f t="shared" si="103"/>
        <v>2</v>
      </c>
      <c r="M87" s="18">
        <f t="shared" si="103"/>
        <v>2.9333333333333331</v>
      </c>
      <c r="N87" s="18">
        <f t="shared" si="103"/>
        <v>1.9333333333333333</v>
      </c>
      <c r="O87" s="18">
        <f t="shared" si="103"/>
        <v>2.8666666666666667</v>
      </c>
      <c r="P87" s="18">
        <f t="shared" si="103"/>
        <v>1.8666666666666667</v>
      </c>
      <c r="Q87" s="18">
        <f t="shared" si="103"/>
        <v>2.9333333333333331</v>
      </c>
      <c r="R87" s="18">
        <f t="shared" si="103"/>
        <v>1.5333333333333334</v>
      </c>
      <c r="S87" s="18">
        <f t="shared" si="103"/>
        <v>2.5333333333333332</v>
      </c>
      <c r="T87" s="18">
        <f t="shared" si="103"/>
        <v>1.1333333333333333</v>
      </c>
      <c r="U87" s="18">
        <f t="shared" si="103"/>
        <v>2.0666666666666669</v>
      </c>
      <c r="V87" s="18">
        <f t="shared" si="103"/>
        <v>1.1333333333333333</v>
      </c>
      <c r="W87" s="18">
        <f t="shared" si="103"/>
        <v>2.0666666666666669</v>
      </c>
      <c r="X87" s="18">
        <f t="shared" si="103"/>
        <v>2</v>
      </c>
      <c r="Y87" s="18">
        <f t="shared" si="103"/>
        <v>2.8666666666666667</v>
      </c>
      <c r="Z87" s="18">
        <f t="shared" si="103"/>
        <v>1.4</v>
      </c>
      <c r="AA87" s="18">
        <f t="shared" si="103"/>
        <v>2.2666666666666666</v>
      </c>
      <c r="AB87" s="18">
        <f t="shared" si="103"/>
        <v>2.1333333333333333</v>
      </c>
      <c r="AC87" s="18">
        <f t="shared" si="103"/>
        <v>2.9333333333333331</v>
      </c>
      <c r="AD87" s="18">
        <f t="shared" si="103"/>
        <v>1.2666666666666666</v>
      </c>
      <c r="AE87" s="18">
        <f t="shared" si="103"/>
        <v>2.4</v>
      </c>
      <c r="AF87" s="18" t="e">
        <f t="shared" si="103"/>
        <v>#DIV/0!</v>
      </c>
      <c r="AG87" s="18" t="e">
        <f t="shared" ref="AG87:BN87" si="104">AVERAGE(AG71:AG84)</f>
        <v>#DIV/0!</v>
      </c>
      <c r="AH87" s="18" t="e">
        <f>AVERAGE(AH71:AH86)</f>
        <v>#DIV/0!</v>
      </c>
      <c r="AI87" s="18" t="e">
        <f t="shared" si="104"/>
        <v>#DIV/0!</v>
      </c>
      <c r="AJ87" s="18" t="e">
        <f>AVERAGE(AJ71:AJ86)</f>
        <v>#DIV/0!</v>
      </c>
      <c r="AK87" s="18" t="e">
        <f t="shared" si="104"/>
        <v>#DIV/0!</v>
      </c>
      <c r="AL87" s="18" t="e">
        <f t="shared" si="104"/>
        <v>#DIV/0!</v>
      </c>
      <c r="AM87" s="18" t="e">
        <f t="shared" si="104"/>
        <v>#DIV/0!</v>
      </c>
      <c r="AN87" s="18" t="e">
        <f t="shared" si="104"/>
        <v>#DIV/0!</v>
      </c>
      <c r="AO87" s="18" t="e">
        <f t="shared" si="104"/>
        <v>#DIV/0!</v>
      </c>
      <c r="AP87" s="18" t="e">
        <f t="shared" si="104"/>
        <v>#DIV/0!</v>
      </c>
      <c r="AQ87" s="18" t="e">
        <f t="shared" si="104"/>
        <v>#DIV/0!</v>
      </c>
      <c r="AR87" s="18" t="e">
        <f t="shared" si="104"/>
        <v>#DIV/0!</v>
      </c>
      <c r="AS87" s="18" t="e">
        <f t="shared" si="104"/>
        <v>#DIV/0!</v>
      </c>
      <c r="AT87" s="18" t="e">
        <f t="shared" si="104"/>
        <v>#DIV/0!</v>
      </c>
      <c r="AU87" s="18" t="e">
        <f t="shared" si="104"/>
        <v>#DIV/0!</v>
      </c>
      <c r="AV87" s="18" t="e">
        <f t="shared" si="104"/>
        <v>#DIV/0!</v>
      </c>
      <c r="AW87" s="18" t="e">
        <f t="shared" si="104"/>
        <v>#DIV/0!</v>
      </c>
      <c r="AX87" s="18" t="e">
        <f t="shared" si="104"/>
        <v>#DIV/0!</v>
      </c>
      <c r="AY87" s="18" t="e">
        <f t="shared" si="104"/>
        <v>#DIV/0!</v>
      </c>
      <c r="AZ87" s="18" t="e">
        <f t="shared" si="104"/>
        <v>#DIV/0!</v>
      </c>
      <c r="BA87" s="18" t="e">
        <f t="shared" si="104"/>
        <v>#DIV/0!</v>
      </c>
      <c r="BB87" s="18" t="e">
        <f t="shared" si="104"/>
        <v>#DIV/0!</v>
      </c>
      <c r="BC87" s="18" t="e">
        <f t="shared" si="104"/>
        <v>#DIV/0!</v>
      </c>
      <c r="BD87" s="18" t="e">
        <f t="shared" si="104"/>
        <v>#DIV/0!</v>
      </c>
      <c r="BE87" s="18" t="e">
        <f t="shared" si="104"/>
        <v>#DIV/0!</v>
      </c>
      <c r="BF87" s="18" t="e">
        <f t="shared" si="104"/>
        <v>#DIV/0!</v>
      </c>
      <c r="BG87" s="18" t="e">
        <f t="shared" si="104"/>
        <v>#DIV/0!</v>
      </c>
      <c r="BH87" s="18" t="e">
        <f t="shared" si="104"/>
        <v>#DIV/0!</v>
      </c>
      <c r="BI87" s="18" t="e">
        <f t="shared" si="104"/>
        <v>#DIV/0!</v>
      </c>
      <c r="BJ87" s="18" t="e">
        <f t="shared" si="104"/>
        <v>#DIV/0!</v>
      </c>
      <c r="BK87" s="18" t="e">
        <f t="shared" si="104"/>
        <v>#DIV/0!</v>
      </c>
      <c r="BL87" s="18" t="e">
        <f t="shared" si="104"/>
        <v>#DIV/0!</v>
      </c>
      <c r="BM87" s="18" t="e">
        <f t="shared" si="104"/>
        <v>#DIV/0!</v>
      </c>
      <c r="BN87" s="18" t="e">
        <f t="shared" si="104"/>
        <v>#DIV/0!</v>
      </c>
      <c r="BO87" s="18" t="e">
        <f t="shared" ref="BO87:CE87" si="105">AVERAGE(BO71:BO84)</f>
        <v>#DIV/0!</v>
      </c>
      <c r="BP87" s="18" t="e">
        <f t="shared" si="105"/>
        <v>#DIV/0!</v>
      </c>
      <c r="BQ87" s="18" t="e">
        <f t="shared" si="105"/>
        <v>#DIV/0!</v>
      </c>
      <c r="BR87" s="18" t="e">
        <f t="shared" si="105"/>
        <v>#DIV/0!</v>
      </c>
      <c r="BS87" s="18" t="e">
        <f t="shared" si="105"/>
        <v>#DIV/0!</v>
      </c>
      <c r="BT87" s="18" t="e">
        <f t="shared" si="105"/>
        <v>#DIV/0!</v>
      </c>
      <c r="BU87" s="18" t="e">
        <f t="shared" si="105"/>
        <v>#DIV/0!</v>
      </c>
      <c r="BV87" s="18" t="e">
        <f t="shared" si="105"/>
        <v>#DIV/0!</v>
      </c>
      <c r="BW87" s="18" t="e">
        <f t="shared" si="105"/>
        <v>#DIV/0!</v>
      </c>
      <c r="BX87" s="18" t="e">
        <f t="shared" si="105"/>
        <v>#DIV/0!</v>
      </c>
      <c r="BY87" s="18" t="e">
        <f t="shared" si="105"/>
        <v>#DIV/0!</v>
      </c>
      <c r="BZ87" s="18" t="e">
        <f t="shared" si="105"/>
        <v>#DIV/0!</v>
      </c>
      <c r="CA87" s="18" t="e">
        <f t="shared" si="105"/>
        <v>#DIV/0!</v>
      </c>
      <c r="CB87" s="18" t="e">
        <f t="shared" si="105"/>
        <v>#DIV/0!</v>
      </c>
      <c r="CC87" s="18" t="e">
        <f t="shared" si="105"/>
        <v>#DIV/0!</v>
      </c>
      <c r="CD87" s="18" t="e">
        <f t="shared" si="105"/>
        <v>#DIV/0!</v>
      </c>
      <c r="CE87" s="18" t="e">
        <f t="shared" si="105"/>
        <v>#DIV/0!</v>
      </c>
      <c r="CF87" s="47" t="e">
        <f>AVERAGE(B87,D87,F87,H87,J87,L87,N87,P87,R87,T87,V87,X87,Z87,AB87,AD87,AF87,AH87,AJ87,AL87,AN87,AP87,AR87,AT87,AV87,AX87,AZ87,BB87,BD87,BF87,BH87,BJ87,BL87,BN87,BP87,BR87,BT87,BV87,BX87,BZ87,CB87,CD87)</f>
        <v>#DIV/0!</v>
      </c>
      <c r="CG87" s="47" t="e">
        <f>AVERAGE(C87,E87,G87,I87,K87,M87,O87,Q87,S87,U87,W87,Y87,AA87,AC87,AE87,AG87,AI87,AK87,AM87,AO87,AQ87,AS87,AU87,AW87,AY87,BA87,BC87,BE87,BG87,BI87,BK87,BM87,BO87,BQ87,BS87,BU87,BW87,BY87,CA87,CC87,CE87)</f>
        <v>#DIV/0!</v>
      </c>
    </row>
    <row r="88" spans="1:85" x14ac:dyDescent="0.35">
      <c r="A88" s="25" t="s">
        <v>0</v>
      </c>
      <c r="B88" s="18">
        <f>(B87-1)*100/2</f>
        <v>3.3333333333333326</v>
      </c>
      <c r="C88" s="18">
        <f t="shared" ref="C88:BN88" si="106">(C87-1)*100/2</f>
        <v>50</v>
      </c>
      <c r="D88" s="18">
        <f t="shared" si="106"/>
        <v>53.333333333333343</v>
      </c>
      <c r="E88" s="18">
        <f t="shared" si="106"/>
        <v>96.666666666666657</v>
      </c>
      <c r="F88" s="18">
        <f t="shared" si="106"/>
        <v>53.333333333333343</v>
      </c>
      <c r="G88" s="18">
        <f t="shared" si="106"/>
        <v>96.666666666666657</v>
      </c>
      <c r="H88" s="18">
        <f t="shared" si="106"/>
        <v>50</v>
      </c>
      <c r="I88" s="18">
        <f t="shared" si="106"/>
        <v>96.666666666666657</v>
      </c>
      <c r="J88" s="18">
        <f t="shared" si="106"/>
        <v>46.666666666666664</v>
      </c>
      <c r="K88" s="18">
        <f t="shared" si="106"/>
        <v>83.333333333333329</v>
      </c>
      <c r="L88" s="18">
        <f t="shared" si="106"/>
        <v>50</v>
      </c>
      <c r="M88" s="18">
        <f t="shared" si="106"/>
        <v>96.666666666666657</v>
      </c>
      <c r="N88" s="18">
        <f t="shared" si="106"/>
        <v>46.666666666666664</v>
      </c>
      <c r="O88" s="18">
        <f t="shared" si="106"/>
        <v>93.333333333333329</v>
      </c>
      <c r="P88" s="18">
        <f t="shared" si="106"/>
        <v>43.333333333333336</v>
      </c>
      <c r="Q88" s="18">
        <f t="shared" si="106"/>
        <v>96.666666666666657</v>
      </c>
      <c r="R88" s="18">
        <f t="shared" si="106"/>
        <v>26.666666666666671</v>
      </c>
      <c r="S88" s="18">
        <f t="shared" si="106"/>
        <v>76.666666666666657</v>
      </c>
      <c r="T88" s="18">
        <f t="shared" si="106"/>
        <v>6.6666666666666652</v>
      </c>
      <c r="U88" s="18">
        <f t="shared" si="106"/>
        <v>53.333333333333343</v>
      </c>
      <c r="V88" s="18">
        <f t="shared" si="106"/>
        <v>6.6666666666666652</v>
      </c>
      <c r="W88" s="18">
        <f t="shared" si="106"/>
        <v>53.333333333333343</v>
      </c>
      <c r="X88" s="18">
        <f t="shared" si="106"/>
        <v>50</v>
      </c>
      <c r="Y88" s="18">
        <f t="shared" si="106"/>
        <v>93.333333333333329</v>
      </c>
      <c r="Z88" s="18">
        <f t="shared" si="106"/>
        <v>19.999999999999996</v>
      </c>
      <c r="AA88" s="18">
        <f t="shared" si="106"/>
        <v>63.333333333333329</v>
      </c>
      <c r="AB88" s="18">
        <f t="shared" si="106"/>
        <v>56.666666666666664</v>
      </c>
      <c r="AC88" s="18">
        <f t="shared" si="106"/>
        <v>96.666666666666657</v>
      </c>
      <c r="AD88" s="18">
        <f t="shared" si="106"/>
        <v>13.33333333333333</v>
      </c>
      <c r="AE88" s="18">
        <f t="shared" si="106"/>
        <v>70</v>
      </c>
      <c r="AF88" s="18" t="e">
        <f t="shared" si="106"/>
        <v>#DIV/0!</v>
      </c>
      <c r="AG88" s="18" t="e">
        <f t="shared" si="106"/>
        <v>#DIV/0!</v>
      </c>
      <c r="AH88" s="18" t="e">
        <f t="shared" si="106"/>
        <v>#DIV/0!</v>
      </c>
      <c r="AI88" s="18" t="e">
        <f t="shared" si="106"/>
        <v>#DIV/0!</v>
      </c>
      <c r="AJ88" s="18" t="e">
        <f t="shared" si="106"/>
        <v>#DIV/0!</v>
      </c>
      <c r="AK88" s="18" t="e">
        <f t="shared" si="106"/>
        <v>#DIV/0!</v>
      </c>
      <c r="AL88" s="18" t="e">
        <f t="shared" si="106"/>
        <v>#DIV/0!</v>
      </c>
      <c r="AM88" s="18" t="e">
        <f t="shared" si="106"/>
        <v>#DIV/0!</v>
      </c>
      <c r="AN88" s="18" t="e">
        <f t="shared" si="106"/>
        <v>#DIV/0!</v>
      </c>
      <c r="AO88" s="18" t="e">
        <f t="shared" si="106"/>
        <v>#DIV/0!</v>
      </c>
      <c r="AP88" s="18" t="e">
        <f t="shared" si="106"/>
        <v>#DIV/0!</v>
      </c>
      <c r="AQ88" s="18" t="e">
        <f t="shared" si="106"/>
        <v>#DIV/0!</v>
      </c>
      <c r="AR88" s="18" t="e">
        <f t="shared" si="106"/>
        <v>#DIV/0!</v>
      </c>
      <c r="AS88" s="18" t="e">
        <f t="shared" si="106"/>
        <v>#DIV/0!</v>
      </c>
      <c r="AT88" s="18" t="e">
        <f t="shared" si="106"/>
        <v>#DIV/0!</v>
      </c>
      <c r="AU88" s="18" t="e">
        <f t="shared" si="106"/>
        <v>#DIV/0!</v>
      </c>
      <c r="AV88" s="18" t="e">
        <f t="shared" si="106"/>
        <v>#DIV/0!</v>
      </c>
      <c r="AW88" s="18" t="e">
        <f t="shared" si="106"/>
        <v>#DIV/0!</v>
      </c>
      <c r="AX88" s="18" t="e">
        <f t="shared" si="106"/>
        <v>#DIV/0!</v>
      </c>
      <c r="AY88" s="18" t="e">
        <f t="shared" si="106"/>
        <v>#DIV/0!</v>
      </c>
      <c r="AZ88" s="18" t="e">
        <f t="shared" si="106"/>
        <v>#DIV/0!</v>
      </c>
      <c r="BA88" s="18" t="e">
        <f t="shared" si="106"/>
        <v>#DIV/0!</v>
      </c>
      <c r="BB88" s="18" t="e">
        <f t="shared" si="106"/>
        <v>#DIV/0!</v>
      </c>
      <c r="BC88" s="18" t="e">
        <f t="shared" si="106"/>
        <v>#DIV/0!</v>
      </c>
      <c r="BD88" s="18" t="e">
        <f t="shared" si="106"/>
        <v>#DIV/0!</v>
      </c>
      <c r="BE88" s="18" t="e">
        <f t="shared" si="106"/>
        <v>#DIV/0!</v>
      </c>
      <c r="BF88" s="18" t="e">
        <f t="shared" si="106"/>
        <v>#DIV/0!</v>
      </c>
      <c r="BG88" s="18" t="e">
        <f t="shared" si="106"/>
        <v>#DIV/0!</v>
      </c>
      <c r="BH88" s="18" t="e">
        <f t="shared" si="106"/>
        <v>#DIV/0!</v>
      </c>
      <c r="BI88" s="18" t="e">
        <f t="shared" si="106"/>
        <v>#DIV/0!</v>
      </c>
      <c r="BJ88" s="18" t="e">
        <f t="shared" si="106"/>
        <v>#DIV/0!</v>
      </c>
      <c r="BK88" s="18" t="e">
        <f t="shared" si="106"/>
        <v>#DIV/0!</v>
      </c>
      <c r="BL88" s="18" t="e">
        <f t="shared" si="106"/>
        <v>#DIV/0!</v>
      </c>
      <c r="BM88" s="18" t="e">
        <f t="shared" si="106"/>
        <v>#DIV/0!</v>
      </c>
      <c r="BN88" s="18" t="e">
        <f t="shared" si="106"/>
        <v>#DIV/0!</v>
      </c>
      <c r="BO88" s="18" t="e">
        <f t="shared" ref="BO88:CE88" si="107">(BO87-1)*100/2</f>
        <v>#DIV/0!</v>
      </c>
      <c r="BP88" s="18" t="e">
        <f t="shared" si="107"/>
        <v>#DIV/0!</v>
      </c>
      <c r="BQ88" s="18" t="e">
        <f t="shared" si="107"/>
        <v>#DIV/0!</v>
      </c>
      <c r="BR88" s="18" t="e">
        <f t="shared" si="107"/>
        <v>#DIV/0!</v>
      </c>
      <c r="BS88" s="18" t="e">
        <f t="shared" si="107"/>
        <v>#DIV/0!</v>
      </c>
      <c r="BT88" s="18" t="e">
        <f t="shared" si="107"/>
        <v>#DIV/0!</v>
      </c>
      <c r="BU88" s="18" t="e">
        <f t="shared" si="107"/>
        <v>#DIV/0!</v>
      </c>
      <c r="BV88" s="18" t="e">
        <f t="shared" si="107"/>
        <v>#DIV/0!</v>
      </c>
      <c r="BW88" s="18" t="e">
        <f t="shared" si="107"/>
        <v>#DIV/0!</v>
      </c>
      <c r="BX88" s="18" t="e">
        <f t="shared" si="107"/>
        <v>#DIV/0!</v>
      </c>
      <c r="BY88" s="18" t="e">
        <f t="shared" si="107"/>
        <v>#DIV/0!</v>
      </c>
      <c r="BZ88" s="18" t="e">
        <f t="shared" si="107"/>
        <v>#DIV/0!</v>
      </c>
      <c r="CA88" s="18" t="e">
        <f t="shared" si="107"/>
        <v>#DIV/0!</v>
      </c>
      <c r="CB88" s="18" t="e">
        <f t="shared" si="107"/>
        <v>#DIV/0!</v>
      </c>
      <c r="CC88" s="18" t="e">
        <f t="shared" si="107"/>
        <v>#DIV/0!</v>
      </c>
      <c r="CD88" s="18" t="e">
        <f t="shared" si="107"/>
        <v>#DIV/0!</v>
      </c>
      <c r="CE88" s="18" t="e">
        <f t="shared" si="107"/>
        <v>#DIV/0!</v>
      </c>
      <c r="CF88" s="47" t="e">
        <f>AVERAGE(B88,D88,F88,H88,J88,L88,N88,P88,R88,T88,V88,X88,Z88,AB88,AD88,AF88,AH88,AJ88,AL88,AN88,AP88,AR88,AT88,AV88,AX88,AZ88,BB88,BD88,BF88,BH88,BJ88,BL88,BN88,BP88,BR88,BT88,BV88,BX88,BZ88,CB88,CD88)</f>
        <v>#DIV/0!</v>
      </c>
      <c r="CG88" s="47" t="e">
        <f>AVERAGE(C88,E88,G88,I88,K88,M88,O88,Q88,S88,U88,W88,Y88,AA88,AC88,AE88,AG88,AI88,AK88,AM88,AO88,AQ88,AS88,AU88,AW88,AY88,BA88,BC88,BE88,BG88,BI88,BK88,BM88,BO88,BQ88,BS88,BU88,BW88,BY88,CA88,CC88,CE88)</f>
        <v>#DIV/0!</v>
      </c>
    </row>
    <row r="89" spans="1:85" ht="92" x14ac:dyDescent="0.35">
      <c r="A89" s="27" t="s">
        <v>21</v>
      </c>
      <c r="B89" s="15" t="str">
        <f>IF(B87&gt;=2.8,"Сформированы",IF(B87&gt;=1.2,"Формируются",IF(B87&gt;=1,"Не сформированы")))</f>
        <v>Не сформированы</v>
      </c>
      <c r="C89" s="15" t="str">
        <f t="shared" ref="C89:BN89" si="108">IF(C87&gt;=2.8,"Сформированы",IF(C87&gt;=1.2,"Формируются",IF(C87&gt;=1,"Не сформированы")))</f>
        <v>Формируются</v>
      </c>
      <c r="D89" s="15" t="str">
        <f t="shared" si="108"/>
        <v>Формируются</v>
      </c>
      <c r="E89" s="15" t="str">
        <f t="shared" si="108"/>
        <v>Сформированы</v>
      </c>
      <c r="F89" s="15" t="str">
        <f t="shared" si="108"/>
        <v>Формируются</v>
      </c>
      <c r="G89" s="15" t="str">
        <f t="shared" si="108"/>
        <v>Сформированы</v>
      </c>
      <c r="H89" s="15" t="str">
        <f t="shared" si="108"/>
        <v>Формируются</v>
      </c>
      <c r="I89" s="15" t="str">
        <f t="shared" si="108"/>
        <v>Сформированы</v>
      </c>
      <c r="J89" s="15" t="str">
        <f t="shared" si="108"/>
        <v>Формируются</v>
      </c>
      <c r="K89" s="15" t="str">
        <f t="shared" si="108"/>
        <v>Формируются</v>
      </c>
      <c r="L89" s="15" t="str">
        <f t="shared" si="108"/>
        <v>Формируются</v>
      </c>
      <c r="M89" s="15" t="str">
        <f t="shared" si="108"/>
        <v>Сформированы</v>
      </c>
      <c r="N89" s="15" t="str">
        <f t="shared" si="108"/>
        <v>Формируются</v>
      </c>
      <c r="O89" s="15" t="str">
        <f t="shared" si="108"/>
        <v>Сформированы</v>
      </c>
      <c r="P89" s="15" t="str">
        <f t="shared" si="108"/>
        <v>Формируются</v>
      </c>
      <c r="Q89" s="15" t="str">
        <f t="shared" si="108"/>
        <v>Сформированы</v>
      </c>
      <c r="R89" s="15" t="str">
        <f t="shared" si="108"/>
        <v>Формируются</v>
      </c>
      <c r="S89" s="15" t="str">
        <f t="shared" si="108"/>
        <v>Формируются</v>
      </c>
      <c r="T89" s="15" t="str">
        <f t="shared" si="108"/>
        <v>Не сформированы</v>
      </c>
      <c r="U89" s="15" t="str">
        <f t="shared" si="108"/>
        <v>Формируются</v>
      </c>
      <c r="V89" s="15" t="str">
        <f t="shared" si="108"/>
        <v>Не сформированы</v>
      </c>
      <c r="W89" s="15" t="str">
        <f t="shared" si="108"/>
        <v>Формируются</v>
      </c>
      <c r="X89" s="15" t="str">
        <f t="shared" si="108"/>
        <v>Формируются</v>
      </c>
      <c r="Y89" s="15" t="str">
        <f t="shared" si="108"/>
        <v>Сформированы</v>
      </c>
      <c r="Z89" s="15" t="str">
        <f t="shared" si="108"/>
        <v>Формируются</v>
      </c>
      <c r="AA89" s="15" t="str">
        <f t="shared" si="108"/>
        <v>Формируются</v>
      </c>
      <c r="AB89" s="15" t="str">
        <f t="shared" si="108"/>
        <v>Формируются</v>
      </c>
      <c r="AC89" s="15" t="str">
        <f t="shared" si="108"/>
        <v>Сформированы</v>
      </c>
      <c r="AD89" s="15" t="str">
        <f t="shared" si="108"/>
        <v>Формируются</v>
      </c>
      <c r="AE89" s="15" t="str">
        <f t="shared" si="108"/>
        <v>Формируются</v>
      </c>
      <c r="AF89" s="15" t="e">
        <f t="shared" si="108"/>
        <v>#DIV/0!</v>
      </c>
      <c r="AG89" s="15" t="e">
        <f t="shared" si="108"/>
        <v>#DIV/0!</v>
      </c>
      <c r="AH89" s="15" t="e">
        <f t="shared" si="108"/>
        <v>#DIV/0!</v>
      </c>
      <c r="AI89" s="15" t="e">
        <f t="shared" si="108"/>
        <v>#DIV/0!</v>
      </c>
      <c r="AJ89" s="15" t="e">
        <f t="shared" si="108"/>
        <v>#DIV/0!</v>
      </c>
      <c r="AK89" s="15" t="e">
        <f t="shared" si="108"/>
        <v>#DIV/0!</v>
      </c>
      <c r="AL89" s="15" t="e">
        <f t="shared" si="108"/>
        <v>#DIV/0!</v>
      </c>
      <c r="AM89" s="15" t="e">
        <f t="shared" si="108"/>
        <v>#DIV/0!</v>
      </c>
      <c r="AN89" s="15" t="e">
        <f t="shared" si="108"/>
        <v>#DIV/0!</v>
      </c>
      <c r="AO89" s="15" t="e">
        <f t="shared" si="108"/>
        <v>#DIV/0!</v>
      </c>
      <c r="AP89" s="15" t="e">
        <f t="shared" si="108"/>
        <v>#DIV/0!</v>
      </c>
      <c r="AQ89" s="15" t="e">
        <f t="shared" si="108"/>
        <v>#DIV/0!</v>
      </c>
      <c r="AR89" s="15" t="e">
        <f t="shared" si="108"/>
        <v>#DIV/0!</v>
      </c>
      <c r="AS89" s="15" t="e">
        <f t="shared" si="108"/>
        <v>#DIV/0!</v>
      </c>
      <c r="AT89" s="15" t="e">
        <f t="shared" si="108"/>
        <v>#DIV/0!</v>
      </c>
      <c r="AU89" s="15" t="e">
        <f t="shared" si="108"/>
        <v>#DIV/0!</v>
      </c>
      <c r="AV89" s="15" t="e">
        <f t="shared" si="108"/>
        <v>#DIV/0!</v>
      </c>
      <c r="AW89" s="15" t="e">
        <f t="shared" si="108"/>
        <v>#DIV/0!</v>
      </c>
      <c r="AX89" s="15" t="e">
        <f t="shared" si="108"/>
        <v>#DIV/0!</v>
      </c>
      <c r="AY89" s="15" t="e">
        <f t="shared" si="108"/>
        <v>#DIV/0!</v>
      </c>
      <c r="AZ89" s="15" t="e">
        <f t="shared" si="108"/>
        <v>#DIV/0!</v>
      </c>
      <c r="BA89" s="15" t="e">
        <f t="shared" si="108"/>
        <v>#DIV/0!</v>
      </c>
      <c r="BB89" s="15" t="e">
        <f t="shared" si="108"/>
        <v>#DIV/0!</v>
      </c>
      <c r="BC89" s="15" t="e">
        <f t="shared" si="108"/>
        <v>#DIV/0!</v>
      </c>
      <c r="BD89" s="15" t="e">
        <f t="shared" si="108"/>
        <v>#DIV/0!</v>
      </c>
      <c r="BE89" s="15" t="e">
        <f t="shared" si="108"/>
        <v>#DIV/0!</v>
      </c>
      <c r="BF89" s="15" t="e">
        <f t="shared" si="108"/>
        <v>#DIV/0!</v>
      </c>
      <c r="BG89" s="15" t="e">
        <f t="shared" si="108"/>
        <v>#DIV/0!</v>
      </c>
      <c r="BH89" s="15" t="e">
        <f t="shared" si="108"/>
        <v>#DIV/0!</v>
      </c>
      <c r="BI89" s="15" t="e">
        <f t="shared" si="108"/>
        <v>#DIV/0!</v>
      </c>
      <c r="BJ89" s="15" t="e">
        <f t="shared" si="108"/>
        <v>#DIV/0!</v>
      </c>
      <c r="BK89" s="15" t="e">
        <f t="shared" si="108"/>
        <v>#DIV/0!</v>
      </c>
      <c r="BL89" s="15" t="e">
        <f t="shared" si="108"/>
        <v>#DIV/0!</v>
      </c>
      <c r="BM89" s="15" t="e">
        <f t="shared" si="108"/>
        <v>#DIV/0!</v>
      </c>
      <c r="BN89" s="15" t="e">
        <f t="shared" si="108"/>
        <v>#DIV/0!</v>
      </c>
      <c r="BO89" s="15" t="e">
        <f t="shared" ref="BO89:CE89" si="109">IF(BO87&gt;=2.8,"Сформированы",IF(BO87&gt;=1.2,"Формируются",IF(BO87&gt;=1,"Не сформированы")))</f>
        <v>#DIV/0!</v>
      </c>
      <c r="BP89" s="15" t="e">
        <f t="shared" si="109"/>
        <v>#DIV/0!</v>
      </c>
      <c r="BQ89" s="15" t="e">
        <f t="shared" si="109"/>
        <v>#DIV/0!</v>
      </c>
      <c r="BR89" s="15" t="e">
        <f t="shared" si="109"/>
        <v>#DIV/0!</v>
      </c>
      <c r="BS89" s="15" t="e">
        <f t="shared" si="109"/>
        <v>#DIV/0!</v>
      </c>
      <c r="BT89" s="15" t="e">
        <f t="shared" si="109"/>
        <v>#DIV/0!</v>
      </c>
      <c r="BU89" s="15" t="e">
        <f t="shared" si="109"/>
        <v>#DIV/0!</v>
      </c>
      <c r="BV89" s="15" t="e">
        <f t="shared" si="109"/>
        <v>#DIV/0!</v>
      </c>
      <c r="BW89" s="15" t="e">
        <f t="shared" si="109"/>
        <v>#DIV/0!</v>
      </c>
      <c r="BX89" s="15" t="e">
        <f t="shared" si="109"/>
        <v>#DIV/0!</v>
      </c>
      <c r="BY89" s="15" t="e">
        <f t="shared" si="109"/>
        <v>#DIV/0!</v>
      </c>
      <c r="BZ89" s="15" t="e">
        <f t="shared" si="109"/>
        <v>#DIV/0!</v>
      </c>
      <c r="CA89" s="15" t="e">
        <f t="shared" si="109"/>
        <v>#DIV/0!</v>
      </c>
      <c r="CB89" s="15" t="e">
        <f t="shared" si="109"/>
        <v>#DIV/0!</v>
      </c>
      <c r="CC89" s="15" t="e">
        <f t="shared" si="109"/>
        <v>#DIV/0!</v>
      </c>
      <c r="CD89" s="15" t="e">
        <f t="shared" si="109"/>
        <v>#DIV/0!</v>
      </c>
      <c r="CE89" s="15" t="e">
        <f t="shared" si="109"/>
        <v>#DIV/0!</v>
      </c>
      <c r="CF89" s="47" t="e">
        <f>AVERAGE(B89,D89,F89,H89,J89,L89,N89,P89,R89,T89,V89,X89,Z89,AB89,AD89,AF89,AH89,AJ89,AL89,AN89,AP89,AR89,AT89,AV89,AX89,AZ89,BB89,BD89,BF89,BH89,BJ89,BL89,BN89,BP89,BR89,BT89,BV89,BX89,BZ89,CB89,CD89)</f>
        <v>#DIV/0!</v>
      </c>
      <c r="CG89" s="47" t="e">
        <f>AVERAGE(C89,E89,G89,I89,K89,M89,O89,Q89,S89,U89,W89,Y89,AA89,AC89,AE89,AG89,AI89,AK89,AM89,AO89,AQ89,AS89,AU89,AW89,AY89,BA89,BC89,BE89,BG89,BI89,BK89,BM89,BO89,BQ89,BS89,BU89,BW89,BY89,CA89,CC89,CE89)</f>
        <v>#DIV/0!</v>
      </c>
    </row>
    <row r="90" spans="1:85" ht="16.5" customHeight="1" x14ac:dyDescent="0.35">
      <c r="A90" s="107" t="s">
        <v>15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9"/>
      <c r="CF90" s="47"/>
      <c r="CG90" s="47"/>
    </row>
    <row r="91" spans="1:85" s="59" customFormat="1" ht="16.5" customHeight="1" outlineLevel="1" x14ac:dyDescent="0.35">
      <c r="A91" s="60" t="s">
        <v>16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8"/>
      <c r="CG91" s="58"/>
    </row>
    <row r="92" spans="1:85" s="59" customFormat="1" ht="39.75" customHeight="1" outlineLevel="1" x14ac:dyDescent="0.35">
      <c r="A92" s="61" t="s">
        <v>90</v>
      </c>
      <c r="B92" s="37">
        <v>2</v>
      </c>
      <c r="C92" s="37">
        <v>3</v>
      </c>
      <c r="D92" s="38">
        <v>3</v>
      </c>
      <c r="E92" s="38">
        <v>3</v>
      </c>
      <c r="F92" s="39">
        <v>3</v>
      </c>
      <c r="G92" s="39">
        <v>3</v>
      </c>
      <c r="H92" s="40">
        <v>3</v>
      </c>
      <c r="I92" s="40">
        <v>3</v>
      </c>
      <c r="J92" s="41">
        <v>3</v>
      </c>
      <c r="K92" s="41">
        <v>3</v>
      </c>
      <c r="L92" s="42">
        <v>3</v>
      </c>
      <c r="M92" s="42">
        <v>3</v>
      </c>
      <c r="N92" s="43">
        <v>3</v>
      </c>
      <c r="O92" s="43">
        <v>3</v>
      </c>
      <c r="P92" s="44">
        <v>3</v>
      </c>
      <c r="Q92" s="44">
        <v>3</v>
      </c>
      <c r="R92" s="38">
        <v>3</v>
      </c>
      <c r="S92" s="38">
        <v>3</v>
      </c>
      <c r="T92" s="39">
        <v>2</v>
      </c>
      <c r="U92" s="39">
        <v>3</v>
      </c>
      <c r="V92" s="40">
        <v>2</v>
      </c>
      <c r="W92" s="40">
        <v>3</v>
      </c>
      <c r="X92" s="41">
        <v>3</v>
      </c>
      <c r="Y92" s="41">
        <v>3</v>
      </c>
      <c r="Z92" s="42">
        <v>2</v>
      </c>
      <c r="AA92" s="42">
        <v>3</v>
      </c>
      <c r="AB92" s="44">
        <v>3</v>
      </c>
      <c r="AC92" s="44">
        <v>3</v>
      </c>
      <c r="AD92" s="38">
        <v>3</v>
      </c>
      <c r="AE92" s="38">
        <v>3</v>
      </c>
      <c r="AF92" s="39"/>
      <c r="AG92" s="39"/>
      <c r="AH92" s="40"/>
      <c r="AI92" s="40"/>
      <c r="AJ92" s="30"/>
      <c r="AK92" s="30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8"/>
      <c r="CG92" s="58"/>
    </row>
    <row r="93" spans="1:85" s="59" customFormat="1" ht="51" customHeight="1" outlineLevel="1" x14ac:dyDescent="0.35">
      <c r="A93" s="61" t="s">
        <v>91</v>
      </c>
      <c r="B93" s="37">
        <v>2</v>
      </c>
      <c r="C93" s="37">
        <v>3</v>
      </c>
      <c r="D93" s="38">
        <v>3</v>
      </c>
      <c r="E93" s="38">
        <v>3</v>
      </c>
      <c r="F93" s="39">
        <v>3</v>
      </c>
      <c r="G93" s="39">
        <v>3</v>
      </c>
      <c r="H93" s="40">
        <v>3</v>
      </c>
      <c r="I93" s="40">
        <v>3</v>
      </c>
      <c r="J93" s="41">
        <v>3</v>
      </c>
      <c r="K93" s="41">
        <v>3</v>
      </c>
      <c r="L93" s="42">
        <v>3</v>
      </c>
      <c r="M93" s="42">
        <v>3</v>
      </c>
      <c r="N93" s="43">
        <v>3</v>
      </c>
      <c r="O93" s="43">
        <v>3</v>
      </c>
      <c r="P93" s="44">
        <v>3</v>
      </c>
      <c r="Q93" s="44">
        <v>3</v>
      </c>
      <c r="R93" s="38">
        <v>3</v>
      </c>
      <c r="S93" s="38">
        <v>3</v>
      </c>
      <c r="T93" s="39">
        <v>2</v>
      </c>
      <c r="U93" s="39">
        <v>3</v>
      </c>
      <c r="V93" s="40">
        <v>2</v>
      </c>
      <c r="W93" s="40">
        <v>3</v>
      </c>
      <c r="X93" s="41">
        <v>3</v>
      </c>
      <c r="Y93" s="41">
        <v>3</v>
      </c>
      <c r="Z93" s="42">
        <v>2</v>
      </c>
      <c r="AA93" s="42">
        <v>3</v>
      </c>
      <c r="AB93" s="44">
        <v>3</v>
      </c>
      <c r="AC93" s="44">
        <v>3</v>
      </c>
      <c r="AD93" s="38">
        <v>3</v>
      </c>
      <c r="AE93" s="38">
        <v>3</v>
      </c>
      <c r="AF93" s="39"/>
      <c r="AG93" s="39"/>
      <c r="AH93" s="40"/>
      <c r="AI93" s="40"/>
      <c r="AJ93" s="30"/>
      <c r="AK93" s="30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8"/>
      <c r="CG93" s="58"/>
    </row>
    <row r="94" spans="1:85" s="59" customFormat="1" ht="59.25" customHeight="1" outlineLevel="1" x14ac:dyDescent="0.35">
      <c r="A94" s="61" t="s">
        <v>92</v>
      </c>
      <c r="B94" s="37">
        <v>2</v>
      </c>
      <c r="C94" s="37">
        <v>3</v>
      </c>
      <c r="D94" s="38">
        <v>3</v>
      </c>
      <c r="E94" s="38">
        <v>3</v>
      </c>
      <c r="F94" s="39">
        <v>3</v>
      </c>
      <c r="G94" s="39">
        <v>3</v>
      </c>
      <c r="H94" s="40">
        <v>3</v>
      </c>
      <c r="I94" s="40">
        <v>3</v>
      </c>
      <c r="J94" s="41">
        <v>2</v>
      </c>
      <c r="K94" s="41">
        <v>3</v>
      </c>
      <c r="L94" s="42">
        <v>3</v>
      </c>
      <c r="M94" s="42">
        <v>3</v>
      </c>
      <c r="N94" s="43">
        <v>3</v>
      </c>
      <c r="O94" s="43">
        <v>3</v>
      </c>
      <c r="P94" s="44">
        <v>2</v>
      </c>
      <c r="Q94" s="44">
        <v>3</v>
      </c>
      <c r="R94" s="38">
        <v>2</v>
      </c>
      <c r="S94" s="38">
        <v>3</v>
      </c>
      <c r="T94" s="39">
        <v>2</v>
      </c>
      <c r="U94" s="39">
        <v>3</v>
      </c>
      <c r="V94" s="40">
        <v>2</v>
      </c>
      <c r="W94" s="40">
        <v>3</v>
      </c>
      <c r="X94" s="41">
        <v>2</v>
      </c>
      <c r="Y94" s="41">
        <v>3</v>
      </c>
      <c r="Z94" s="42">
        <v>2</v>
      </c>
      <c r="AA94" s="42">
        <v>3</v>
      </c>
      <c r="AB94" s="44">
        <v>3</v>
      </c>
      <c r="AC94" s="44">
        <v>3</v>
      </c>
      <c r="AD94" s="38">
        <v>3</v>
      </c>
      <c r="AE94" s="38">
        <v>3</v>
      </c>
      <c r="AF94" s="39"/>
      <c r="AG94" s="39"/>
      <c r="AH94" s="40"/>
      <c r="AI94" s="40"/>
      <c r="AJ94" s="30"/>
      <c r="AK94" s="30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8"/>
      <c r="CG94" s="58"/>
    </row>
    <row r="95" spans="1:85" s="59" customFormat="1" ht="40.5" customHeight="1" outlineLevel="1" x14ac:dyDescent="0.35">
      <c r="A95" s="61" t="s">
        <v>93</v>
      </c>
      <c r="B95" s="37">
        <v>1</v>
      </c>
      <c r="C95" s="37">
        <v>2</v>
      </c>
      <c r="D95" s="38">
        <v>2</v>
      </c>
      <c r="E95" s="38">
        <v>3</v>
      </c>
      <c r="F95" s="39">
        <v>1</v>
      </c>
      <c r="G95" s="39">
        <v>2</v>
      </c>
      <c r="H95" s="40">
        <v>2</v>
      </c>
      <c r="I95" s="40">
        <v>3</v>
      </c>
      <c r="J95" s="41">
        <v>1</v>
      </c>
      <c r="K95" s="41">
        <v>2</v>
      </c>
      <c r="L95" s="42">
        <v>2</v>
      </c>
      <c r="M95" s="42">
        <v>3</v>
      </c>
      <c r="N95" s="43">
        <v>2</v>
      </c>
      <c r="O95" s="43">
        <v>3</v>
      </c>
      <c r="P95" s="44">
        <v>1</v>
      </c>
      <c r="Q95" s="44">
        <v>2</v>
      </c>
      <c r="R95" s="38">
        <v>1</v>
      </c>
      <c r="S95" s="38">
        <v>2</v>
      </c>
      <c r="T95" s="39">
        <v>1</v>
      </c>
      <c r="U95" s="39">
        <v>2</v>
      </c>
      <c r="V95" s="40">
        <v>1</v>
      </c>
      <c r="W95" s="40">
        <v>2</v>
      </c>
      <c r="X95" s="41">
        <v>1</v>
      </c>
      <c r="Y95" s="41">
        <v>2</v>
      </c>
      <c r="Z95" s="42">
        <v>1</v>
      </c>
      <c r="AA95" s="42">
        <v>2</v>
      </c>
      <c r="AB95" s="44">
        <v>2</v>
      </c>
      <c r="AC95" s="44">
        <v>3</v>
      </c>
      <c r="AD95" s="38">
        <v>1</v>
      </c>
      <c r="AE95" s="38">
        <v>2</v>
      </c>
      <c r="AF95" s="39"/>
      <c r="AG95" s="39"/>
      <c r="AH95" s="40"/>
      <c r="AI95" s="40"/>
      <c r="AJ95" s="30"/>
      <c r="AK95" s="30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8"/>
      <c r="CG95" s="58"/>
    </row>
    <row r="96" spans="1:85" s="59" customFormat="1" ht="49.5" customHeight="1" outlineLevel="1" x14ac:dyDescent="0.35">
      <c r="A96" s="61" t="s">
        <v>94</v>
      </c>
      <c r="B96" s="37">
        <v>1</v>
      </c>
      <c r="C96" s="37">
        <v>2</v>
      </c>
      <c r="D96" s="38">
        <v>2</v>
      </c>
      <c r="E96" s="38">
        <v>3</v>
      </c>
      <c r="F96" s="39">
        <v>2</v>
      </c>
      <c r="G96" s="39">
        <v>3</v>
      </c>
      <c r="H96" s="40">
        <v>2</v>
      </c>
      <c r="I96" s="40">
        <v>3</v>
      </c>
      <c r="J96" s="41">
        <v>1</v>
      </c>
      <c r="K96" s="41">
        <v>3</v>
      </c>
      <c r="L96" s="42">
        <v>2</v>
      </c>
      <c r="M96" s="42">
        <v>3</v>
      </c>
      <c r="N96" s="43">
        <v>2</v>
      </c>
      <c r="O96" s="43">
        <v>3</v>
      </c>
      <c r="P96" s="44">
        <v>2</v>
      </c>
      <c r="Q96" s="44">
        <v>3</v>
      </c>
      <c r="R96" s="38">
        <v>1</v>
      </c>
      <c r="S96" s="38">
        <v>2</v>
      </c>
      <c r="T96" s="39">
        <v>1</v>
      </c>
      <c r="U96" s="39">
        <v>2</v>
      </c>
      <c r="V96" s="40">
        <v>1</v>
      </c>
      <c r="W96" s="40">
        <v>2</v>
      </c>
      <c r="X96" s="41">
        <v>2</v>
      </c>
      <c r="Y96" s="41">
        <v>3</v>
      </c>
      <c r="Z96" s="42">
        <v>1</v>
      </c>
      <c r="AA96" s="42">
        <v>2</v>
      </c>
      <c r="AB96" s="44">
        <v>2</v>
      </c>
      <c r="AC96" s="44">
        <v>3</v>
      </c>
      <c r="AD96" s="38">
        <v>2</v>
      </c>
      <c r="AE96" s="38">
        <v>3</v>
      </c>
      <c r="AF96" s="39"/>
      <c r="AG96" s="39"/>
      <c r="AH96" s="40"/>
      <c r="AI96" s="40"/>
      <c r="AJ96" s="30"/>
      <c r="AK96" s="30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8"/>
      <c r="CG96" s="58"/>
    </row>
    <row r="97" spans="1:85" s="59" customFormat="1" ht="39.75" customHeight="1" outlineLevel="1" x14ac:dyDescent="0.35">
      <c r="A97" s="61" t="s">
        <v>95</v>
      </c>
      <c r="B97" s="37">
        <v>1</v>
      </c>
      <c r="C97" s="37">
        <v>2</v>
      </c>
      <c r="D97" s="38">
        <v>2</v>
      </c>
      <c r="E97" s="38">
        <v>3</v>
      </c>
      <c r="F97" s="39">
        <v>2</v>
      </c>
      <c r="G97" s="39">
        <v>3</v>
      </c>
      <c r="H97" s="40">
        <v>2</v>
      </c>
      <c r="I97" s="40">
        <v>3</v>
      </c>
      <c r="J97" s="41">
        <v>1</v>
      </c>
      <c r="K97" s="41">
        <v>3</v>
      </c>
      <c r="L97" s="42">
        <v>2</v>
      </c>
      <c r="M97" s="42">
        <v>3</v>
      </c>
      <c r="N97" s="43">
        <v>2</v>
      </c>
      <c r="O97" s="43">
        <v>3</v>
      </c>
      <c r="P97" s="44">
        <v>2</v>
      </c>
      <c r="Q97" s="44">
        <v>3</v>
      </c>
      <c r="R97" s="38">
        <v>2</v>
      </c>
      <c r="S97" s="38">
        <v>3</v>
      </c>
      <c r="T97" s="39">
        <v>1</v>
      </c>
      <c r="U97" s="39">
        <v>2</v>
      </c>
      <c r="V97" s="40">
        <v>1</v>
      </c>
      <c r="W97" s="40">
        <v>2</v>
      </c>
      <c r="X97" s="41">
        <v>2</v>
      </c>
      <c r="Y97" s="41">
        <v>3</v>
      </c>
      <c r="Z97" s="42">
        <v>1</v>
      </c>
      <c r="AA97" s="42">
        <v>2</v>
      </c>
      <c r="AB97" s="44">
        <v>2</v>
      </c>
      <c r="AC97" s="44">
        <v>3</v>
      </c>
      <c r="AD97" s="38">
        <v>2</v>
      </c>
      <c r="AE97" s="38">
        <v>3</v>
      </c>
      <c r="AF97" s="39"/>
      <c r="AG97" s="39"/>
      <c r="AH97" s="40"/>
      <c r="AI97" s="40"/>
      <c r="AJ97" s="30"/>
      <c r="AK97" s="30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8"/>
      <c r="CG97" s="58"/>
    </row>
    <row r="98" spans="1:85" s="59" customFormat="1" ht="31.5" customHeight="1" outlineLevel="1" x14ac:dyDescent="0.35">
      <c r="A98" s="61" t="s">
        <v>96</v>
      </c>
      <c r="B98" s="37">
        <v>1</v>
      </c>
      <c r="C98" s="37">
        <v>2</v>
      </c>
      <c r="D98" s="38">
        <v>2</v>
      </c>
      <c r="E98" s="38">
        <v>3</v>
      </c>
      <c r="F98" s="39">
        <v>2</v>
      </c>
      <c r="G98" s="39">
        <v>3</v>
      </c>
      <c r="H98" s="40">
        <v>2</v>
      </c>
      <c r="I98" s="40">
        <v>3</v>
      </c>
      <c r="J98" s="41">
        <v>1</v>
      </c>
      <c r="K98" s="41">
        <v>2</v>
      </c>
      <c r="L98" s="42">
        <v>2</v>
      </c>
      <c r="M98" s="42">
        <v>3</v>
      </c>
      <c r="N98" s="43">
        <v>2</v>
      </c>
      <c r="O98" s="43">
        <v>3</v>
      </c>
      <c r="P98" s="44">
        <v>2</v>
      </c>
      <c r="Q98" s="44">
        <v>3</v>
      </c>
      <c r="R98" s="38">
        <v>2</v>
      </c>
      <c r="S98" s="38">
        <v>3</v>
      </c>
      <c r="T98" s="39">
        <v>1</v>
      </c>
      <c r="U98" s="39">
        <v>2</v>
      </c>
      <c r="V98" s="40">
        <v>1</v>
      </c>
      <c r="W98" s="40">
        <v>2</v>
      </c>
      <c r="X98" s="41">
        <v>2</v>
      </c>
      <c r="Y98" s="41">
        <v>3</v>
      </c>
      <c r="Z98" s="42">
        <v>1</v>
      </c>
      <c r="AA98" s="42">
        <v>2</v>
      </c>
      <c r="AB98" s="44">
        <v>2</v>
      </c>
      <c r="AC98" s="44">
        <v>2</v>
      </c>
      <c r="AD98" s="38">
        <v>1</v>
      </c>
      <c r="AE98" s="38">
        <v>2</v>
      </c>
      <c r="AF98" s="39"/>
      <c r="AG98" s="39"/>
      <c r="AH98" s="40"/>
      <c r="AI98" s="40"/>
      <c r="AJ98" s="30"/>
      <c r="AK98" s="30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8"/>
      <c r="CG98" s="58"/>
    </row>
    <row r="99" spans="1:85" s="59" customFormat="1" ht="28.5" customHeight="1" outlineLevel="1" x14ac:dyDescent="0.35">
      <c r="A99" s="61" t="s">
        <v>97</v>
      </c>
      <c r="B99" s="37">
        <v>1</v>
      </c>
      <c r="C99" s="37">
        <v>2</v>
      </c>
      <c r="D99" s="38">
        <v>2</v>
      </c>
      <c r="E99" s="38">
        <v>3</v>
      </c>
      <c r="F99" s="39">
        <v>2</v>
      </c>
      <c r="G99" s="39">
        <v>3</v>
      </c>
      <c r="H99" s="40">
        <v>2</v>
      </c>
      <c r="I99" s="40">
        <v>3</v>
      </c>
      <c r="J99" s="41">
        <v>1</v>
      </c>
      <c r="K99" s="41">
        <v>2</v>
      </c>
      <c r="L99" s="42">
        <v>2</v>
      </c>
      <c r="M99" s="42">
        <v>3</v>
      </c>
      <c r="N99" s="43">
        <v>2</v>
      </c>
      <c r="O99" s="43">
        <v>3</v>
      </c>
      <c r="P99" s="44">
        <v>2</v>
      </c>
      <c r="Q99" s="44">
        <v>3</v>
      </c>
      <c r="R99" s="38">
        <v>1</v>
      </c>
      <c r="S99" s="38">
        <v>2</v>
      </c>
      <c r="T99" s="39">
        <v>1</v>
      </c>
      <c r="U99" s="39">
        <v>2</v>
      </c>
      <c r="V99" s="40">
        <v>1</v>
      </c>
      <c r="W99" s="40">
        <v>2</v>
      </c>
      <c r="X99" s="41">
        <v>2</v>
      </c>
      <c r="Y99" s="41">
        <v>3</v>
      </c>
      <c r="Z99" s="42">
        <v>2</v>
      </c>
      <c r="AA99" s="42">
        <v>3</v>
      </c>
      <c r="AB99" s="44">
        <v>2</v>
      </c>
      <c r="AC99" s="44">
        <v>3</v>
      </c>
      <c r="AD99" s="38">
        <v>1</v>
      </c>
      <c r="AE99" s="38">
        <v>2</v>
      </c>
      <c r="AF99" s="39"/>
      <c r="AG99" s="39"/>
      <c r="AH99" s="40"/>
      <c r="AI99" s="40"/>
      <c r="AJ99" s="30"/>
      <c r="AK99" s="30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8"/>
      <c r="CG99" s="58"/>
    </row>
    <row r="100" spans="1:85" s="59" customFormat="1" ht="40.5" customHeight="1" outlineLevel="1" x14ac:dyDescent="0.35">
      <c r="A100" s="62" t="s">
        <v>98</v>
      </c>
      <c r="B100" s="37">
        <v>1</v>
      </c>
      <c r="C100" s="37">
        <v>2</v>
      </c>
      <c r="D100" s="38">
        <v>2</v>
      </c>
      <c r="E100" s="38">
        <v>3</v>
      </c>
      <c r="F100" s="39">
        <v>2</v>
      </c>
      <c r="G100" s="39">
        <v>3</v>
      </c>
      <c r="H100" s="40">
        <v>2</v>
      </c>
      <c r="I100" s="40">
        <v>3</v>
      </c>
      <c r="J100" s="41">
        <v>2</v>
      </c>
      <c r="K100" s="41">
        <v>3</v>
      </c>
      <c r="L100" s="42">
        <v>2</v>
      </c>
      <c r="M100" s="42">
        <v>3</v>
      </c>
      <c r="N100" s="43">
        <v>2</v>
      </c>
      <c r="O100" s="43">
        <v>3</v>
      </c>
      <c r="P100" s="44">
        <v>3</v>
      </c>
      <c r="Q100" s="44">
        <v>3</v>
      </c>
      <c r="R100" s="38">
        <v>3</v>
      </c>
      <c r="S100" s="38">
        <v>3</v>
      </c>
      <c r="T100" s="39">
        <v>2</v>
      </c>
      <c r="U100" s="39">
        <v>3</v>
      </c>
      <c r="V100" s="40">
        <v>2</v>
      </c>
      <c r="W100" s="40">
        <v>3</v>
      </c>
      <c r="X100" s="41">
        <v>3</v>
      </c>
      <c r="Y100" s="41">
        <v>3</v>
      </c>
      <c r="Z100" s="42">
        <v>2</v>
      </c>
      <c r="AA100" s="42">
        <v>3</v>
      </c>
      <c r="AB100" s="44">
        <v>3</v>
      </c>
      <c r="AC100" s="44">
        <v>3</v>
      </c>
      <c r="AD100" s="38">
        <v>3</v>
      </c>
      <c r="AE100" s="38">
        <v>3</v>
      </c>
      <c r="AF100" s="39"/>
      <c r="AG100" s="39"/>
      <c r="AH100" s="40"/>
      <c r="AI100" s="40"/>
      <c r="AJ100" s="30"/>
      <c r="AK100" s="30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8"/>
      <c r="CG100" s="58"/>
    </row>
    <row r="101" spans="1:85" s="59" customFormat="1" ht="52.5" customHeight="1" outlineLevel="1" x14ac:dyDescent="0.35">
      <c r="A101" s="12" t="s">
        <v>99</v>
      </c>
      <c r="B101" s="37">
        <v>1</v>
      </c>
      <c r="C101" s="37">
        <v>2</v>
      </c>
      <c r="D101" s="38">
        <v>2</v>
      </c>
      <c r="E101" s="38">
        <v>3</v>
      </c>
      <c r="F101" s="39">
        <v>2</v>
      </c>
      <c r="G101" s="39">
        <v>3</v>
      </c>
      <c r="H101" s="40">
        <v>2</v>
      </c>
      <c r="I101" s="40">
        <v>3</v>
      </c>
      <c r="J101" s="41">
        <v>1</v>
      </c>
      <c r="K101" s="41">
        <v>3</v>
      </c>
      <c r="L101" s="42">
        <v>2</v>
      </c>
      <c r="M101" s="42">
        <v>3</v>
      </c>
      <c r="N101" s="43">
        <v>2</v>
      </c>
      <c r="O101" s="43">
        <v>3</v>
      </c>
      <c r="P101" s="44">
        <v>2</v>
      </c>
      <c r="Q101" s="44">
        <v>3</v>
      </c>
      <c r="R101" s="38">
        <v>1</v>
      </c>
      <c r="S101" s="38">
        <v>2</v>
      </c>
      <c r="T101" s="39">
        <v>1</v>
      </c>
      <c r="U101" s="39">
        <v>2</v>
      </c>
      <c r="V101" s="40">
        <v>1</v>
      </c>
      <c r="W101" s="40">
        <v>2</v>
      </c>
      <c r="X101" s="41">
        <v>2</v>
      </c>
      <c r="Y101" s="41">
        <v>3</v>
      </c>
      <c r="Z101" s="42">
        <v>1</v>
      </c>
      <c r="AA101" s="42">
        <v>3</v>
      </c>
      <c r="AB101" s="44">
        <v>2</v>
      </c>
      <c r="AC101" s="44">
        <v>3</v>
      </c>
      <c r="AD101" s="38">
        <v>1</v>
      </c>
      <c r="AE101" s="38">
        <v>2</v>
      </c>
      <c r="AF101" s="39"/>
      <c r="AG101" s="39"/>
      <c r="AH101" s="40"/>
      <c r="AI101" s="40"/>
      <c r="AJ101" s="30"/>
      <c r="AK101" s="30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8"/>
      <c r="CG101" s="58"/>
    </row>
    <row r="102" spans="1:85" ht="41.25" customHeight="1" outlineLevel="1" x14ac:dyDescent="0.35">
      <c r="A102" s="20" t="s">
        <v>100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47"/>
      <c r="CG102" s="47"/>
    </row>
    <row r="103" spans="1:85" outlineLevel="1" x14ac:dyDescent="0.35">
      <c r="A103" s="53" t="s">
        <v>118</v>
      </c>
      <c r="B103" s="37">
        <v>1</v>
      </c>
      <c r="C103" s="37">
        <v>2</v>
      </c>
      <c r="D103" s="38">
        <v>2</v>
      </c>
      <c r="E103" s="38">
        <v>3</v>
      </c>
      <c r="F103" s="39">
        <v>2</v>
      </c>
      <c r="G103" s="39">
        <v>3</v>
      </c>
      <c r="H103" s="40">
        <v>2</v>
      </c>
      <c r="I103" s="40">
        <v>3</v>
      </c>
      <c r="J103" s="41">
        <v>2</v>
      </c>
      <c r="K103" s="41">
        <v>3</v>
      </c>
      <c r="L103" s="42">
        <v>2</v>
      </c>
      <c r="M103" s="42">
        <v>3</v>
      </c>
      <c r="N103" s="43">
        <v>2</v>
      </c>
      <c r="O103" s="43">
        <v>3</v>
      </c>
      <c r="P103" s="44">
        <v>2</v>
      </c>
      <c r="Q103" s="44">
        <v>3</v>
      </c>
      <c r="R103" s="38">
        <v>1</v>
      </c>
      <c r="S103" s="38">
        <v>2</v>
      </c>
      <c r="T103" s="39">
        <v>1</v>
      </c>
      <c r="U103" s="39">
        <v>2</v>
      </c>
      <c r="V103" s="40">
        <v>1</v>
      </c>
      <c r="W103" s="40">
        <v>2</v>
      </c>
      <c r="X103" s="41">
        <v>2</v>
      </c>
      <c r="Y103" s="41">
        <v>3</v>
      </c>
      <c r="Z103" s="42">
        <v>1</v>
      </c>
      <c r="AA103" s="42">
        <v>2</v>
      </c>
      <c r="AB103" s="44">
        <v>2</v>
      </c>
      <c r="AC103" s="44">
        <v>3</v>
      </c>
      <c r="AD103" s="38">
        <v>1</v>
      </c>
      <c r="AE103" s="38">
        <v>3</v>
      </c>
      <c r="AF103" s="39"/>
      <c r="AG103" s="39"/>
      <c r="AH103" s="40"/>
      <c r="AI103" s="40"/>
      <c r="AJ103" s="30"/>
      <c r="AK103" s="30"/>
      <c r="AL103" s="31"/>
      <c r="AM103" s="31"/>
      <c r="AN103" s="32"/>
      <c r="AO103" s="32"/>
      <c r="AP103" s="33"/>
      <c r="AQ103" s="33"/>
      <c r="AR103" s="34"/>
      <c r="AS103" s="34"/>
      <c r="AT103" s="35"/>
      <c r="AU103" s="35"/>
      <c r="AV103" s="30"/>
      <c r="AW103" s="30"/>
      <c r="AX103" s="31"/>
      <c r="AY103" s="31"/>
      <c r="AZ103" s="32"/>
      <c r="BA103" s="32"/>
      <c r="BB103" s="33"/>
      <c r="BC103" s="33"/>
      <c r="BD103" s="34"/>
      <c r="BE103" s="34"/>
      <c r="BF103" s="35"/>
      <c r="BG103" s="35"/>
      <c r="BH103" s="30"/>
      <c r="BI103" s="30"/>
      <c r="BJ103" s="31"/>
      <c r="BK103" s="31"/>
      <c r="BL103" s="32"/>
      <c r="BM103" s="32"/>
      <c r="BN103" s="33"/>
      <c r="BO103" s="33"/>
      <c r="BP103" s="34"/>
      <c r="BQ103" s="34"/>
      <c r="BR103" s="35"/>
      <c r="BS103" s="35"/>
      <c r="BT103" s="30"/>
      <c r="BU103" s="30"/>
      <c r="BV103" s="31"/>
      <c r="BW103" s="31"/>
      <c r="BX103" s="32"/>
      <c r="BY103" s="32"/>
      <c r="BZ103" s="33"/>
      <c r="CA103" s="33"/>
      <c r="CB103" s="34"/>
      <c r="CC103" s="34"/>
      <c r="CD103" s="35"/>
      <c r="CE103" s="35"/>
      <c r="CF103" s="47">
        <f>AVERAGE(B103,D103,F103,H103,J103,L103,N103,P103,R103,T103,V103,X103,Z103,AB103,AD103,AF103,AH103,AJ103,AL103,AN103,AP103,AR103,AT103,AV103,AX103,AZ103,BB103,BD103,BF103,BH103,BJ103,BL103,BN103,BP103,BR103,BT103,BV103,BX103,BZ103,CB103,CD103)</f>
        <v>1.6</v>
      </c>
      <c r="CG103" s="47">
        <f>AVERAGE(C103,E103,G103,I103,K103,M103,O103,Q103,S103,U103,W103,Y103,AA103,AC103,AE103,AG103,AI103,AK103,AM103,AO103,AQ103,AS103,AU103,AW103,AY103,BA103,BC103,BE103,BG103,BI103,BK103,BM103,BO103,BQ103,BS103,BU103,BW103,BY103,CA103,CC103,CE103)</f>
        <v>2.6666666666666665</v>
      </c>
    </row>
    <row r="104" spans="1:85" outlineLevel="1" x14ac:dyDescent="0.35">
      <c r="A104" s="53" t="s">
        <v>119</v>
      </c>
      <c r="B104" s="37">
        <v>1</v>
      </c>
      <c r="C104" s="37">
        <v>2</v>
      </c>
      <c r="D104" s="38">
        <v>2</v>
      </c>
      <c r="E104" s="38">
        <v>3</v>
      </c>
      <c r="F104" s="39">
        <v>2</v>
      </c>
      <c r="G104" s="39">
        <v>3</v>
      </c>
      <c r="H104" s="40">
        <v>2</v>
      </c>
      <c r="I104" s="40">
        <v>3</v>
      </c>
      <c r="J104" s="41">
        <v>2</v>
      </c>
      <c r="K104" s="41">
        <v>3</v>
      </c>
      <c r="L104" s="42">
        <v>2</v>
      </c>
      <c r="M104" s="42">
        <v>3</v>
      </c>
      <c r="N104" s="43">
        <v>2</v>
      </c>
      <c r="O104" s="43">
        <v>3</v>
      </c>
      <c r="P104" s="44">
        <v>2</v>
      </c>
      <c r="Q104" s="44">
        <v>3</v>
      </c>
      <c r="R104" s="38">
        <v>1</v>
      </c>
      <c r="S104" s="38">
        <v>3</v>
      </c>
      <c r="T104" s="39">
        <v>1</v>
      </c>
      <c r="U104" s="39">
        <v>2</v>
      </c>
      <c r="V104" s="40">
        <v>1</v>
      </c>
      <c r="W104" s="40">
        <v>2</v>
      </c>
      <c r="X104" s="41">
        <v>2</v>
      </c>
      <c r="Y104" s="41">
        <v>3</v>
      </c>
      <c r="Z104" s="42">
        <v>1</v>
      </c>
      <c r="AA104" s="42">
        <v>2</v>
      </c>
      <c r="AB104" s="44">
        <v>2</v>
      </c>
      <c r="AC104" s="44">
        <v>3</v>
      </c>
      <c r="AD104" s="38">
        <v>1</v>
      </c>
      <c r="AE104" s="38">
        <v>3</v>
      </c>
      <c r="AF104" s="39"/>
      <c r="AG104" s="39"/>
      <c r="AH104" s="40"/>
      <c r="AI104" s="40"/>
      <c r="AJ104" s="30"/>
      <c r="AK104" s="30"/>
      <c r="AL104" s="31"/>
      <c r="AM104" s="31"/>
      <c r="AN104" s="32"/>
      <c r="AO104" s="32"/>
      <c r="AP104" s="33"/>
      <c r="AQ104" s="33"/>
      <c r="AR104" s="34"/>
      <c r="AS104" s="34"/>
      <c r="AT104" s="35"/>
      <c r="AU104" s="35"/>
      <c r="AV104" s="30"/>
      <c r="AW104" s="30"/>
      <c r="AX104" s="31"/>
      <c r="AY104" s="31"/>
      <c r="AZ104" s="32"/>
      <c r="BA104" s="32"/>
      <c r="BB104" s="33"/>
      <c r="BC104" s="33"/>
      <c r="BD104" s="34"/>
      <c r="BE104" s="34"/>
      <c r="BF104" s="35"/>
      <c r="BG104" s="35"/>
      <c r="BH104" s="30"/>
      <c r="BI104" s="30"/>
      <c r="BJ104" s="31"/>
      <c r="BK104" s="31"/>
      <c r="BL104" s="32"/>
      <c r="BM104" s="32"/>
      <c r="BN104" s="33"/>
      <c r="BO104" s="33"/>
      <c r="BP104" s="34"/>
      <c r="BQ104" s="34"/>
      <c r="BR104" s="35"/>
      <c r="BS104" s="35"/>
      <c r="BT104" s="30"/>
      <c r="BU104" s="30"/>
      <c r="BV104" s="31"/>
      <c r="BW104" s="31"/>
      <c r="BX104" s="32"/>
      <c r="BY104" s="32"/>
      <c r="BZ104" s="33"/>
      <c r="CA104" s="33"/>
      <c r="CB104" s="34"/>
      <c r="CC104" s="34"/>
      <c r="CD104" s="35"/>
      <c r="CE104" s="35"/>
      <c r="CF104" s="47"/>
      <c r="CG104" s="47"/>
    </row>
    <row r="105" spans="1:85" outlineLevel="1" x14ac:dyDescent="0.35">
      <c r="A105" s="53" t="s">
        <v>120</v>
      </c>
      <c r="B105" s="37">
        <v>1</v>
      </c>
      <c r="C105" s="37">
        <v>2</v>
      </c>
      <c r="D105" s="38">
        <v>2</v>
      </c>
      <c r="E105" s="38">
        <v>3</v>
      </c>
      <c r="F105" s="39">
        <v>2</v>
      </c>
      <c r="G105" s="39">
        <v>3</v>
      </c>
      <c r="H105" s="40">
        <v>2</v>
      </c>
      <c r="I105" s="40">
        <v>3</v>
      </c>
      <c r="J105" s="41">
        <v>2</v>
      </c>
      <c r="K105" s="41">
        <v>2</v>
      </c>
      <c r="L105" s="42">
        <v>2</v>
      </c>
      <c r="M105" s="42">
        <v>3</v>
      </c>
      <c r="N105" s="43">
        <v>2</v>
      </c>
      <c r="O105" s="43">
        <v>3</v>
      </c>
      <c r="P105" s="44">
        <v>1</v>
      </c>
      <c r="Q105" s="44">
        <v>2</v>
      </c>
      <c r="R105" s="38">
        <v>1</v>
      </c>
      <c r="S105" s="38">
        <v>2</v>
      </c>
      <c r="T105" s="39">
        <v>1</v>
      </c>
      <c r="U105" s="39">
        <v>2</v>
      </c>
      <c r="V105" s="40">
        <v>1</v>
      </c>
      <c r="W105" s="40">
        <v>2</v>
      </c>
      <c r="X105" s="41">
        <v>2</v>
      </c>
      <c r="Y105" s="41">
        <v>2</v>
      </c>
      <c r="Z105" s="42">
        <v>1</v>
      </c>
      <c r="AA105" s="42">
        <v>2</v>
      </c>
      <c r="AB105" s="44">
        <v>2</v>
      </c>
      <c r="AC105" s="44">
        <v>3</v>
      </c>
      <c r="AD105" s="38">
        <v>1</v>
      </c>
      <c r="AE105" s="38">
        <v>2</v>
      </c>
      <c r="AF105" s="39"/>
      <c r="AG105" s="39"/>
      <c r="AH105" s="40"/>
      <c r="AI105" s="40"/>
      <c r="AJ105" s="30"/>
      <c r="AK105" s="30"/>
      <c r="AL105" s="31"/>
      <c r="AM105" s="31"/>
      <c r="AN105" s="32"/>
      <c r="AO105" s="32"/>
      <c r="AP105" s="33"/>
      <c r="AQ105" s="33"/>
      <c r="AR105" s="34"/>
      <c r="AS105" s="34"/>
      <c r="AT105" s="35"/>
      <c r="AU105" s="35"/>
      <c r="AV105" s="30"/>
      <c r="AW105" s="30"/>
      <c r="AX105" s="31"/>
      <c r="AY105" s="31"/>
      <c r="AZ105" s="32"/>
      <c r="BA105" s="32"/>
      <c r="BB105" s="33"/>
      <c r="BC105" s="33"/>
      <c r="BD105" s="34"/>
      <c r="BE105" s="34"/>
      <c r="BF105" s="35"/>
      <c r="BG105" s="35"/>
      <c r="BH105" s="30"/>
      <c r="BI105" s="30"/>
      <c r="BJ105" s="31"/>
      <c r="BK105" s="31"/>
      <c r="BL105" s="32"/>
      <c r="BM105" s="32"/>
      <c r="BN105" s="33"/>
      <c r="BO105" s="33"/>
      <c r="BP105" s="34"/>
      <c r="BQ105" s="34"/>
      <c r="BR105" s="35"/>
      <c r="BS105" s="35"/>
      <c r="BT105" s="30"/>
      <c r="BU105" s="30"/>
      <c r="BV105" s="31"/>
      <c r="BW105" s="31"/>
      <c r="BX105" s="32"/>
      <c r="BY105" s="32"/>
      <c r="BZ105" s="33"/>
      <c r="CA105" s="33"/>
      <c r="CB105" s="34"/>
      <c r="CC105" s="34"/>
      <c r="CD105" s="35"/>
      <c r="CE105" s="35"/>
      <c r="CF105" s="47"/>
      <c r="CG105" s="47"/>
    </row>
    <row r="106" spans="1:85" outlineLevel="1" x14ac:dyDescent="0.35">
      <c r="A106" s="53" t="s">
        <v>121</v>
      </c>
      <c r="B106" s="37">
        <v>1</v>
      </c>
      <c r="C106" s="37">
        <v>2</v>
      </c>
      <c r="D106" s="38">
        <v>2</v>
      </c>
      <c r="E106" s="38">
        <v>2</v>
      </c>
      <c r="F106" s="39">
        <v>2</v>
      </c>
      <c r="G106" s="39">
        <v>2</v>
      </c>
      <c r="H106" s="40">
        <v>2</v>
      </c>
      <c r="I106" s="40">
        <v>2</v>
      </c>
      <c r="J106" s="41">
        <v>2</v>
      </c>
      <c r="K106" s="41">
        <v>2</v>
      </c>
      <c r="L106" s="42">
        <v>2</v>
      </c>
      <c r="M106" s="42">
        <v>2</v>
      </c>
      <c r="N106" s="43">
        <v>2</v>
      </c>
      <c r="O106" s="43">
        <v>2</v>
      </c>
      <c r="P106" s="44">
        <v>1</v>
      </c>
      <c r="Q106" s="44">
        <v>2</v>
      </c>
      <c r="R106" s="38">
        <v>1</v>
      </c>
      <c r="S106" s="38">
        <v>2</v>
      </c>
      <c r="T106" s="39">
        <v>1</v>
      </c>
      <c r="U106" s="39">
        <v>2</v>
      </c>
      <c r="V106" s="40">
        <v>1</v>
      </c>
      <c r="W106" s="40">
        <v>2</v>
      </c>
      <c r="X106" s="41">
        <v>2</v>
      </c>
      <c r="Y106" s="41">
        <v>3</v>
      </c>
      <c r="Z106" s="42">
        <v>1</v>
      </c>
      <c r="AA106" s="42">
        <v>2</v>
      </c>
      <c r="AB106" s="44">
        <v>2</v>
      </c>
      <c r="AC106" s="44">
        <v>2</v>
      </c>
      <c r="AD106" s="38">
        <v>1</v>
      </c>
      <c r="AE106" s="38">
        <v>2</v>
      </c>
      <c r="AF106" s="39"/>
      <c r="AG106" s="39"/>
      <c r="AH106" s="40"/>
      <c r="AI106" s="40"/>
      <c r="AJ106" s="30"/>
      <c r="AK106" s="30"/>
      <c r="AL106" s="31"/>
      <c r="AM106" s="31"/>
      <c r="AN106" s="32"/>
      <c r="AO106" s="32"/>
      <c r="AP106" s="33"/>
      <c r="AQ106" s="33"/>
      <c r="AR106" s="34"/>
      <c r="AS106" s="34"/>
      <c r="AT106" s="35"/>
      <c r="AU106" s="35"/>
      <c r="AV106" s="30"/>
      <c r="AW106" s="30"/>
      <c r="AX106" s="31"/>
      <c r="AY106" s="31"/>
      <c r="AZ106" s="32"/>
      <c r="BA106" s="32"/>
      <c r="BB106" s="33"/>
      <c r="BC106" s="33"/>
      <c r="BD106" s="34"/>
      <c r="BE106" s="34"/>
      <c r="BF106" s="35"/>
      <c r="BG106" s="35"/>
      <c r="BH106" s="30"/>
      <c r="BI106" s="30"/>
      <c r="BJ106" s="31"/>
      <c r="BK106" s="31"/>
      <c r="BL106" s="32"/>
      <c r="BM106" s="32"/>
      <c r="BN106" s="33"/>
      <c r="BO106" s="33"/>
      <c r="BP106" s="34"/>
      <c r="BQ106" s="34"/>
      <c r="BR106" s="35"/>
      <c r="BS106" s="35"/>
      <c r="BT106" s="30"/>
      <c r="BU106" s="30"/>
      <c r="BV106" s="31"/>
      <c r="BW106" s="31"/>
      <c r="BX106" s="32"/>
      <c r="BY106" s="32"/>
      <c r="BZ106" s="33"/>
      <c r="CA106" s="33"/>
      <c r="CB106" s="34"/>
      <c r="CC106" s="34"/>
      <c r="CD106" s="35"/>
      <c r="CE106" s="35"/>
      <c r="CF106" s="47"/>
      <c r="CG106" s="47"/>
    </row>
    <row r="107" spans="1:85" outlineLevel="1" x14ac:dyDescent="0.35">
      <c r="A107" s="53" t="s">
        <v>122</v>
      </c>
      <c r="B107" s="37">
        <v>1</v>
      </c>
      <c r="C107" s="37">
        <v>2</v>
      </c>
      <c r="D107" s="38">
        <v>2</v>
      </c>
      <c r="E107" s="38">
        <v>3</v>
      </c>
      <c r="F107" s="39">
        <v>2</v>
      </c>
      <c r="G107" s="39">
        <v>3</v>
      </c>
      <c r="H107" s="40">
        <v>2</v>
      </c>
      <c r="I107" s="40">
        <v>3</v>
      </c>
      <c r="J107" s="41">
        <v>2</v>
      </c>
      <c r="K107" s="41">
        <v>2</v>
      </c>
      <c r="L107" s="42">
        <v>2</v>
      </c>
      <c r="M107" s="42">
        <v>3</v>
      </c>
      <c r="N107" s="43">
        <v>2</v>
      </c>
      <c r="O107" s="43">
        <v>3</v>
      </c>
      <c r="P107" s="44">
        <v>1</v>
      </c>
      <c r="Q107" s="44">
        <v>2</v>
      </c>
      <c r="R107" s="38">
        <v>1</v>
      </c>
      <c r="S107" s="38">
        <v>2</v>
      </c>
      <c r="T107" s="39">
        <v>1</v>
      </c>
      <c r="U107" s="39">
        <v>2</v>
      </c>
      <c r="V107" s="40">
        <v>1</v>
      </c>
      <c r="W107" s="40">
        <v>2</v>
      </c>
      <c r="X107" s="41">
        <v>2</v>
      </c>
      <c r="Y107" s="41">
        <v>3</v>
      </c>
      <c r="Z107" s="42">
        <v>1</v>
      </c>
      <c r="AA107" s="42">
        <v>2</v>
      </c>
      <c r="AB107" s="44">
        <v>2</v>
      </c>
      <c r="AC107" s="44">
        <v>3</v>
      </c>
      <c r="AD107" s="38">
        <v>1</v>
      </c>
      <c r="AE107" s="38">
        <v>2</v>
      </c>
      <c r="AF107" s="39"/>
      <c r="AG107" s="39"/>
      <c r="AH107" s="40"/>
      <c r="AI107" s="40"/>
      <c r="AJ107" s="30"/>
      <c r="AK107" s="30"/>
      <c r="AL107" s="31"/>
      <c r="AM107" s="31"/>
      <c r="AN107" s="32"/>
      <c r="AO107" s="32"/>
      <c r="AP107" s="33"/>
      <c r="AQ107" s="33"/>
      <c r="AR107" s="34"/>
      <c r="AS107" s="34"/>
      <c r="AT107" s="35"/>
      <c r="AU107" s="35"/>
      <c r="AV107" s="30"/>
      <c r="AW107" s="30"/>
      <c r="AX107" s="31"/>
      <c r="AY107" s="31"/>
      <c r="AZ107" s="32"/>
      <c r="BA107" s="32"/>
      <c r="BB107" s="33"/>
      <c r="BC107" s="33"/>
      <c r="BD107" s="34"/>
      <c r="BE107" s="34"/>
      <c r="BF107" s="35"/>
      <c r="BG107" s="35"/>
      <c r="BH107" s="30"/>
      <c r="BI107" s="30"/>
      <c r="BJ107" s="31"/>
      <c r="BK107" s="31"/>
      <c r="BL107" s="32"/>
      <c r="BM107" s="32"/>
      <c r="BN107" s="33"/>
      <c r="BO107" s="33"/>
      <c r="BP107" s="34"/>
      <c r="BQ107" s="34"/>
      <c r="BR107" s="35"/>
      <c r="BS107" s="35"/>
      <c r="BT107" s="30"/>
      <c r="BU107" s="30"/>
      <c r="BV107" s="31"/>
      <c r="BW107" s="31"/>
      <c r="BX107" s="32"/>
      <c r="BY107" s="32"/>
      <c r="BZ107" s="33"/>
      <c r="CA107" s="33"/>
      <c r="CB107" s="34"/>
      <c r="CC107" s="34"/>
      <c r="CD107" s="35"/>
      <c r="CE107" s="35"/>
      <c r="CF107" s="47"/>
      <c r="CG107" s="47"/>
    </row>
    <row r="108" spans="1:85" outlineLevel="1" x14ac:dyDescent="0.35">
      <c r="A108" s="53" t="s">
        <v>123</v>
      </c>
      <c r="B108" s="37">
        <v>1</v>
      </c>
      <c r="C108" s="37">
        <v>2</v>
      </c>
      <c r="D108" s="38">
        <v>2</v>
      </c>
      <c r="E108" s="38">
        <v>3</v>
      </c>
      <c r="F108" s="39">
        <v>2</v>
      </c>
      <c r="G108" s="39">
        <v>3</v>
      </c>
      <c r="H108" s="40">
        <v>2</v>
      </c>
      <c r="I108" s="40">
        <v>3</v>
      </c>
      <c r="J108" s="41">
        <v>2</v>
      </c>
      <c r="K108" s="41">
        <v>3</v>
      </c>
      <c r="L108" s="42">
        <v>2</v>
      </c>
      <c r="M108" s="42">
        <v>3</v>
      </c>
      <c r="N108" s="43">
        <v>2</v>
      </c>
      <c r="O108" s="43">
        <v>2</v>
      </c>
      <c r="P108" s="44">
        <v>1</v>
      </c>
      <c r="Q108" s="44">
        <v>2</v>
      </c>
      <c r="R108" s="38">
        <v>1</v>
      </c>
      <c r="S108" s="38">
        <v>2</v>
      </c>
      <c r="T108" s="39">
        <v>1</v>
      </c>
      <c r="U108" s="39">
        <v>2</v>
      </c>
      <c r="V108" s="40">
        <v>1</v>
      </c>
      <c r="W108" s="40">
        <v>2</v>
      </c>
      <c r="X108" s="41">
        <v>2</v>
      </c>
      <c r="Y108" s="41">
        <v>3</v>
      </c>
      <c r="Z108" s="42">
        <v>1</v>
      </c>
      <c r="AA108" s="42">
        <v>2</v>
      </c>
      <c r="AB108" s="44">
        <v>2</v>
      </c>
      <c r="AC108" s="44">
        <v>3</v>
      </c>
      <c r="AD108" s="38">
        <v>2</v>
      </c>
      <c r="AE108" s="38">
        <v>3</v>
      </c>
      <c r="AF108" s="39"/>
      <c r="AG108" s="39"/>
      <c r="AH108" s="40"/>
      <c r="AI108" s="40"/>
      <c r="AJ108" s="30"/>
      <c r="AK108" s="30"/>
      <c r="AL108" s="31"/>
      <c r="AM108" s="31"/>
      <c r="AN108" s="32"/>
      <c r="AO108" s="32"/>
      <c r="AP108" s="33"/>
      <c r="AQ108" s="33"/>
      <c r="AR108" s="34"/>
      <c r="AS108" s="34"/>
      <c r="AT108" s="35"/>
      <c r="AU108" s="35"/>
      <c r="AV108" s="30"/>
      <c r="AW108" s="30"/>
      <c r="AX108" s="31"/>
      <c r="AY108" s="31"/>
      <c r="AZ108" s="32"/>
      <c r="BA108" s="32"/>
      <c r="BB108" s="33"/>
      <c r="BC108" s="33"/>
      <c r="BD108" s="34"/>
      <c r="BE108" s="34"/>
      <c r="BF108" s="35"/>
      <c r="BG108" s="35"/>
      <c r="BH108" s="30"/>
      <c r="BI108" s="30"/>
      <c r="BJ108" s="31"/>
      <c r="BK108" s="31"/>
      <c r="BL108" s="32"/>
      <c r="BM108" s="32"/>
      <c r="BN108" s="33"/>
      <c r="BO108" s="33"/>
      <c r="BP108" s="34"/>
      <c r="BQ108" s="34"/>
      <c r="BR108" s="35"/>
      <c r="BS108" s="35"/>
      <c r="BT108" s="30"/>
      <c r="BU108" s="30"/>
      <c r="BV108" s="31"/>
      <c r="BW108" s="31"/>
      <c r="BX108" s="32"/>
      <c r="BY108" s="32"/>
      <c r="BZ108" s="33"/>
      <c r="CA108" s="33"/>
      <c r="CB108" s="34"/>
      <c r="CC108" s="34"/>
      <c r="CD108" s="35"/>
      <c r="CE108" s="35"/>
      <c r="CF108" s="47"/>
      <c r="CG108" s="47"/>
    </row>
    <row r="109" spans="1:85" outlineLevel="1" x14ac:dyDescent="0.35">
      <c r="A109" s="53" t="s">
        <v>124</v>
      </c>
      <c r="B109" s="37">
        <v>1</v>
      </c>
      <c r="C109" s="37">
        <v>2</v>
      </c>
      <c r="D109" s="38">
        <v>2</v>
      </c>
      <c r="E109" s="38">
        <v>3</v>
      </c>
      <c r="F109" s="39">
        <v>2</v>
      </c>
      <c r="G109" s="39">
        <v>3</v>
      </c>
      <c r="H109" s="40">
        <v>2</v>
      </c>
      <c r="I109" s="40">
        <v>3</v>
      </c>
      <c r="J109" s="41">
        <v>2</v>
      </c>
      <c r="K109" s="41">
        <v>3</v>
      </c>
      <c r="L109" s="42">
        <v>2</v>
      </c>
      <c r="M109" s="42">
        <v>3</v>
      </c>
      <c r="N109" s="43">
        <v>2</v>
      </c>
      <c r="O109" s="43">
        <v>3</v>
      </c>
      <c r="P109" s="44">
        <v>2</v>
      </c>
      <c r="Q109" s="44">
        <v>3</v>
      </c>
      <c r="R109" s="38">
        <v>1</v>
      </c>
      <c r="S109" s="38">
        <v>2</v>
      </c>
      <c r="T109" s="39">
        <v>1</v>
      </c>
      <c r="U109" s="39">
        <v>2</v>
      </c>
      <c r="V109" s="40">
        <v>1</v>
      </c>
      <c r="W109" s="40">
        <v>2</v>
      </c>
      <c r="X109" s="41">
        <v>2</v>
      </c>
      <c r="Y109" s="41">
        <v>3</v>
      </c>
      <c r="Z109" s="42">
        <v>1</v>
      </c>
      <c r="AA109" s="42">
        <v>2</v>
      </c>
      <c r="AB109" s="44">
        <v>2</v>
      </c>
      <c r="AC109" s="44">
        <v>3</v>
      </c>
      <c r="AD109" s="38">
        <v>1</v>
      </c>
      <c r="AE109" s="38">
        <v>2</v>
      </c>
      <c r="AF109" s="39"/>
      <c r="AG109" s="39"/>
      <c r="AH109" s="40"/>
      <c r="AI109" s="40"/>
      <c r="AJ109" s="30"/>
      <c r="AK109" s="30"/>
      <c r="AL109" s="31"/>
      <c r="AM109" s="31"/>
      <c r="AN109" s="32"/>
      <c r="AO109" s="32"/>
      <c r="AP109" s="33"/>
      <c r="AQ109" s="33"/>
      <c r="AR109" s="34"/>
      <c r="AS109" s="34"/>
      <c r="AT109" s="35"/>
      <c r="AU109" s="35"/>
      <c r="AV109" s="30"/>
      <c r="AW109" s="30"/>
      <c r="AX109" s="31"/>
      <c r="AY109" s="31"/>
      <c r="AZ109" s="32"/>
      <c r="BA109" s="32"/>
      <c r="BB109" s="33"/>
      <c r="BC109" s="33"/>
      <c r="BD109" s="34"/>
      <c r="BE109" s="34"/>
      <c r="BF109" s="35"/>
      <c r="BG109" s="35"/>
      <c r="BH109" s="30"/>
      <c r="BI109" s="30"/>
      <c r="BJ109" s="31"/>
      <c r="BK109" s="31"/>
      <c r="BL109" s="32"/>
      <c r="BM109" s="32"/>
      <c r="BN109" s="33"/>
      <c r="BO109" s="33"/>
      <c r="BP109" s="34"/>
      <c r="BQ109" s="34"/>
      <c r="BR109" s="35"/>
      <c r="BS109" s="35"/>
      <c r="BT109" s="30"/>
      <c r="BU109" s="30"/>
      <c r="BV109" s="31"/>
      <c r="BW109" s="31"/>
      <c r="BX109" s="32"/>
      <c r="BY109" s="32"/>
      <c r="BZ109" s="33"/>
      <c r="CA109" s="33"/>
      <c r="CB109" s="34"/>
      <c r="CC109" s="34"/>
      <c r="CD109" s="35"/>
      <c r="CE109" s="35"/>
      <c r="CF109" s="47"/>
      <c r="CG109" s="47"/>
    </row>
    <row r="110" spans="1:85" outlineLevel="1" x14ac:dyDescent="0.35">
      <c r="A110" s="53" t="s">
        <v>125</v>
      </c>
      <c r="B110" s="37">
        <v>1</v>
      </c>
      <c r="C110" s="37">
        <v>2</v>
      </c>
      <c r="D110" s="38">
        <v>2</v>
      </c>
      <c r="E110" s="38">
        <v>3</v>
      </c>
      <c r="F110" s="39">
        <v>2</v>
      </c>
      <c r="G110" s="39">
        <v>2</v>
      </c>
      <c r="H110" s="40">
        <v>2</v>
      </c>
      <c r="I110" s="40">
        <v>3</v>
      </c>
      <c r="J110" s="41">
        <v>2</v>
      </c>
      <c r="K110" s="41">
        <v>2</v>
      </c>
      <c r="L110" s="42">
        <v>2</v>
      </c>
      <c r="M110" s="42">
        <v>2</v>
      </c>
      <c r="N110" s="43">
        <v>2</v>
      </c>
      <c r="O110" s="43">
        <v>3</v>
      </c>
      <c r="P110" s="44">
        <v>2</v>
      </c>
      <c r="Q110" s="44">
        <v>2</v>
      </c>
      <c r="R110" s="38">
        <v>1</v>
      </c>
      <c r="S110" s="38">
        <v>2</v>
      </c>
      <c r="T110" s="39">
        <v>1</v>
      </c>
      <c r="U110" s="39">
        <v>2</v>
      </c>
      <c r="V110" s="40">
        <v>1</v>
      </c>
      <c r="W110" s="40">
        <v>2</v>
      </c>
      <c r="X110" s="41">
        <v>2</v>
      </c>
      <c r="Y110" s="41">
        <v>3</v>
      </c>
      <c r="Z110" s="42">
        <v>1</v>
      </c>
      <c r="AA110" s="42">
        <v>2</v>
      </c>
      <c r="AB110" s="44">
        <v>2</v>
      </c>
      <c r="AC110" s="44">
        <v>3</v>
      </c>
      <c r="AD110" s="38">
        <v>2</v>
      </c>
      <c r="AE110" s="38">
        <v>3</v>
      </c>
      <c r="AF110" s="39"/>
      <c r="AG110" s="39"/>
      <c r="AH110" s="40"/>
      <c r="AI110" s="40"/>
      <c r="AJ110" s="30"/>
      <c r="AK110" s="30"/>
      <c r="AL110" s="31"/>
      <c r="AM110" s="31"/>
      <c r="AN110" s="32"/>
      <c r="AO110" s="32"/>
      <c r="AP110" s="33"/>
      <c r="AQ110" s="33"/>
      <c r="AR110" s="34"/>
      <c r="AS110" s="34"/>
      <c r="AT110" s="35"/>
      <c r="AU110" s="35"/>
      <c r="AV110" s="30"/>
      <c r="AW110" s="30"/>
      <c r="AX110" s="31"/>
      <c r="AY110" s="31"/>
      <c r="AZ110" s="32"/>
      <c r="BA110" s="32"/>
      <c r="BB110" s="33"/>
      <c r="BC110" s="33"/>
      <c r="BD110" s="34"/>
      <c r="BE110" s="34"/>
      <c r="BF110" s="35"/>
      <c r="BG110" s="35"/>
      <c r="BH110" s="30"/>
      <c r="BI110" s="30"/>
      <c r="BJ110" s="31"/>
      <c r="BK110" s="31"/>
      <c r="BL110" s="32"/>
      <c r="BM110" s="32"/>
      <c r="BN110" s="33"/>
      <c r="BO110" s="33"/>
      <c r="BP110" s="34"/>
      <c r="BQ110" s="34"/>
      <c r="BR110" s="35"/>
      <c r="BS110" s="35"/>
      <c r="BT110" s="30"/>
      <c r="BU110" s="30"/>
      <c r="BV110" s="31"/>
      <c r="BW110" s="31"/>
      <c r="BX110" s="32"/>
      <c r="BY110" s="32"/>
      <c r="BZ110" s="33"/>
      <c r="CA110" s="33"/>
      <c r="CB110" s="34"/>
      <c r="CC110" s="34"/>
      <c r="CD110" s="35"/>
      <c r="CE110" s="35"/>
      <c r="CF110" s="47"/>
      <c r="CG110" s="47"/>
    </row>
    <row r="111" spans="1:85" outlineLevel="1" x14ac:dyDescent="0.35">
      <c r="A111" s="54" t="s">
        <v>126</v>
      </c>
      <c r="B111" s="1">
        <v>1</v>
      </c>
      <c r="C111" s="1">
        <v>2</v>
      </c>
      <c r="D111" s="1">
        <v>2</v>
      </c>
      <c r="E111" s="1">
        <v>3</v>
      </c>
      <c r="F111" s="1">
        <v>2</v>
      </c>
      <c r="G111" s="1">
        <v>3</v>
      </c>
      <c r="H111" s="1">
        <v>2</v>
      </c>
      <c r="I111" s="1">
        <v>3</v>
      </c>
      <c r="J111" s="1">
        <v>2</v>
      </c>
      <c r="K111" s="1">
        <v>3</v>
      </c>
      <c r="L111" s="1">
        <v>2</v>
      </c>
      <c r="M111" s="1">
        <v>3</v>
      </c>
      <c r="N111" s="1">
        <v>2</v>
      </c>
      <c r="O111" s="1">
        <v>3</v>
      </c>
      <c r="P111" s="1">
        <v>2</v>
      </c>
      <c r="Q111" s="1">
        <v>3</v>
      </c>
      <c r="R111" s="1">
        <v>2</v>
      </c>
      <c r="S111" s="1">
        <v>3</v>
      </c>
      <c r="T111" s="1">
        <v>1</v>
      </c>
      <c r="U111" s="1">
        <v>2</v>
      </c>
      <c r="V111" s="1">
        <v>1</v>
      </c>
      <c r="W111" s="1">
        <v>2</v>
      </c>
      <c r="X111" s="1">
        <v>2</v>
      </c>
      <c r="Y111" s="1">
        <v>3</v>
      </c>
      <c r="Z111" s="1">
        <v>1</v>
      </c>
      <c r="AA111" s="1">
        <v>2</v>
      </c>
      <c r="AB111" s="1">
        <v>2</v>
      </c>
      <c r="AC111" s="1">
        <v>3</v>
      </c>
      <c r="AD111" s="1">
        <v>1</v>
      </c>
      <c r="AE111" s="1">
        <v>2</v>
      </c>
      <c r="AF111" s="1"/>
      <c r="AG111" s="1"/>
      <c r="AH111" s="1"/>
      <c r="AI111" s="1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47"/>
      <c r="CG111" s="47"/>
    </row>
    <row r="112" spans="1:85" x14ac:dyDescent="0.35">
      <c r="A112" s="25" t="s">
        <v>1</v>
      </c>
      <c r="B112" s="18">
        <f t="shared" ref="B112:AG112" si="110">AVERAGE(B103:B111)</f>
        <v>1</v>
      </c>
      <c r="C112" s="18">
        <f t="shared" si="110"/>
        <v>2</v>
      </c>
      <c r="D112" s="18">
        <f t="shared" si="110"/>
        <v>2</v>
      </c>
      <c r="E112" s="18">
        <f t="shared" si="110"/>
        <v>2.8888888888888888</v>
      </c>
      <c r="F112" s="18">
        <f t="shared" si="110"/>
        <v>2</v>
      </c>
      <c r="G112" s="18">
        <f t="shared" si="110"/>
        <v>2.7777777777777777</v>
      </c>
      <c r="H112" s="18">
        <f t="shared" si="110"/>
        <v>2</v>
      </c>
      <c r="I112" s="18">
        <f t="shared" si="110"/>
        <v>2.8888888888888888</v>
      </c>
      <c r="J112" s="18">
        <f t="shared" si="110"/>
        <v>2</v>
      </c>
      <c r="K112" s="18">
        <f t="shared" si="110"/>
        <v>2.5555555555555554</v>
      </c>
      <c r="L112" s="18">
        <f t="shared" si="110"/>
        <v>2</v>
      </c>
      <c r="M112" s="18">
        <f t="shared" si="110"/>
        <v>2.7777777777777777</v>
      </c>
      <c r="N112" s="18">
        <f t="shared" si="110"/>
        <v>2</v>
      </c>
      <c r="O112" s="18">
        <f t="shared" si="110"/>
        <v>2.7777777777777777</v>
      </c>
      <c r="P112" s="18">
        <f t="shared" si="110"/>
        <v>1.5555555555555556</v>
      </c>
      <c r="Q112" s="18">
        <f t="shared" si="110"/>
        <v>2.4444444444444446</v>
      </c>
      <c r="R112" s="18">
        <f t="shared" si="110"/>
        <v>1.1111111111111112</v>
      </c>
      <c r="S112" s="18">
        <f t="shared" si="110"/>
        <v>2.2222222222222223</v>
      </c>
      <c r="T112" s="18">
        <f t="shared" si="110"/>
        <v>1</v>
      </c>
      <c r="U112" s="18">
        <f t="shared" si="110"/>
        <v>2</v>
      </c>
      <c r="V112" s="18">
        <f t="shared" si="110"/>
        <v>1</v>
      </c>
      <c r="W112" s="18">
        <f t="shared" si="110"/>
        <v>2</v>
      </c>
      <c r="X112" s="18">
        <f t="shared" si="110"/>
        <v>2</v>
      </c>
      <c r="Y112" s="18">
        <f t="shared" si="110"/>
        <v>2.8888888888888888</v>
      </c>
      <c r="Z112" s="18">
        <f t="shared" si="110"/>
        <v>1</v>
      </c>
      <c r="AA112" s="18">
        <f t="shared" si="110"/>
        <v>2</v>
      </c>
      <c r="AB112" s="18">
        <f t="shared" si="110"/>
        <v>2</v>
      </c>
      <c r="AC112" s="18">
        <f t="shared" si="110"/>
        <v>2.8888888888888888</v>
      </c>
      <c r="AD112" s="18">
        <f t="shared" si="110"/>
        <v>1.2222222222222223</v>
      </c>
      <c r="AE112" s="18">
        <f t="shared" si="110"/>
        <v>2.4444444444444446</v>
      </c>
      <c r="AF112" s="18" t="e">
        <f t="shared" si="110"/>
        <v>#DIV/0!</v>
      </c>
      <c r="AG112" s="18" t="e">
        <f t="shared" si="110"/>
        <v>#DIV/0!</v>
      </c>
      <c r="AH112" s="18" t="e">
        <f t="shared" ref="AH112:BM112" si="111">AVERAGE(AH103:AH111)</f>
        <v>#DIV/0!</v>
      </c>
      <c r="AI112" s="18" t="e">
        <f t="shared" si="111"/>
        <v>#DIV/0!</v>
      </c>
      <c r="AJ112" s="18" t="e">
        <f t="shared" si="111"/>
        <v>#DIV/0!</v>
      </c>
      <c r="AK112" s="18" t="e">
        <f t="shared" si="111"/>
        <v>#DIV/0!</v>
      </c>
      <c r="AL112" s="18" t="e">
        <f t="shared" si="111"/>
        <v>#DIV/0!</v>
      </c>
      <c r="AM112" s="18" t="e">
        <f t="shared" si="111"/>
        <v>#DIV/0!</v>
      </c>
      <c r="AN112" s="18" t="e">
        <f t="shared" si="111"/>
        <v>#DIV/0!</v>
      </c>
      <c r="AO112" s="18" t="e">
        <f t="shared" si="111"/>
        <v>#DIV/0!</v>
      </c>
      <c r="AP112" s="18" t="e">
        <f t="shared" si="111"/>
        <v>#DIV/0!</v>
      </c>
      <c r="AQ112" s="18" t="e">
        <f t="shared" si="111"/>
        <v>#DIV/0!</v>
      </c>
      <c r="AR112" s="18" t="e">
        <f t="shared" si="111"/>
        <v>#DIV/0!</v>
      </c>
      <c r="AS112" s="18" t="e">
        <f t="shared" si="111"/>
        <v>#DIV/0!</v>
      </c>
      <c r="AT112" s="18" t="e">
        <f t="shared" si="111"/>
        <v>#DIV/0!</v>
      </c>
      <c r="AU112" s="18" t="e">
        <f t="shared" si="111"/>
        <v>#DIV/0!</v>
      </c>
      <c r="AV112" s="18" t="e">
        <f t="shared" si="111"/>
        <v>#DIV/0!</v>
      </c>
      <c r="AW112" s="18" t="e">
        <f t="shared" si="111"/>
        <v>#DIV/0!</v>
      </c>
      <c r="AX112" s="18" t="e">
        <f t="shared" si="111"/>
        <v>#DIV/0!</v>
      </c>
      <c r="AY112" s="18" t="e">
        <f t="shared" si="111"/>
        <v>#DIV/0!</v>
      </c>
      <c r="AZ112" s="18" t="e">
        <f t="shared" si="111"/>
        <v>#DIV/0!</v>
      </c>
      <c r="BA112" s="18" t="e">
        <f t="shared" si="111"/>
        <v>#DIV/0!</v>
      </c>
      <c r="BB112" s="18" t="e">
        <f t="shared" si="111"/>
        <v>#DIV/0!</v>
      </c>
      <c r="BC112" s="18" t="e">
        <f t="shared" si="111"/>
        <v>#DIV/0!</v>
      </c>
      <c r="BD112" s="18" t="e">
        <f t="shared" si="111"/>
        <v>#DIV/0!</v>
      </c>
      <c r="BE112" s="18" t="e">
        <f t="shared" si="111"/>
        <v>#DIV/0!</v>
      </c>
      <c r="BF112" s="18" t="e">
        <f t="shared" si="111"/>
        <v>#DIV/0!</v>
      </c>
      <c r="BG112" s="18" t="e">
        <f t="shared" si="111"/>
        <v>#DIV/0!</v>
      </c>
      <c r="BH112" s="18" t="e">
        <f t="shared" si="111"/>
        <v>#DIV/0!</v>
      </c>
      <c r="BI112" s="18" t="e">
        <f t="shared" si="111"/>
        <v>#DIV/0!</v>
      </c>
      <c r="BJ112" s="18" t="e">
        <f t="shared" si="111"/>
        <v>#DIV/0!</v>
      </c>
      <c r="BK112" s="18" t="e">
        <f t="shared" si="111"/>
        <v>#DIV/0!</v>
      </c>
      <c r="BL112" s="18" t="e">
        <f t="shared" si="111"/>
        <v>#DIV/0!</v>
      </c>
      <c r="BM112" s="18" t="e">
        <f t="shared" si="111"/>
        <v>#DIV/0!</v>
      </c>
      <c r="BN112" s="18" t="e">
        <f t="shared" ref="BN112:CE112" si="112">AVERAGE(BN103:BN111)</f>
        <v>#DIV/0!</v>
      </c>
      <c r="BO112" s="18" t="e">
        <f t="shared" si="112"/>
        <v>#DIV/0!</v>
      </c>
      <c r="BP112" s="18" t="e">
        <f t="shared" si="112"/>
        <v>#DIV/0!</v>
      </c>
      <c r="BQ112" s="18" t="e">
        <f t="shared" si="112"/>
        <v>#DIV/0!</v>
      </c>
      <c r="BR112" s="18" t="e">
        <f t="shared" si="112"/>
        <v>#DIV/0!</v>
      </c>
      <c r="BS112" s="18" t="e">
        <f t="shared" si="112"/>
        <v>#DIV/0!</v>
      </c>
      <c r="BT112" s="18" t="e">
        <f t="shared" si="112"/>
        <v>#DIV/0!</v>
      </c>
      <c r="BU112" s="18" t="e">
        <f t="shared" si="112"/>
        <v>#DIV/0!</v>
      </c>
      <c r="BV112" s="18" t="e">
        <f t="shared" si="112"/>
        <v>#DIV/0!</v>
      </c>
      <c r="BW112" s="18" t="e">
        <f t="shared" si="112"/>
        <v>#DIV/0!</v>
      </c>
      <c r="BX112" s="18" t="e">
        <f t="shared" si="112"/>
        <v>#DIV/0!</v>
      </c>
      <c r="BY112" s="18" t="e">
        <f t="shared" si="112"/>
        <v>#DIV/0!</v>
      </c>
      <c r="BZ112" s="18" t="e">
        <f t="shared" si="112"/>
        <v>#DIV/0!</v>
      </c>
      <c r="CA112" s="18" t="e">
        <f t="shared" si="112"/>
        <v>#DIV/0!</v>
      </c>
      <c r="CB112" s="18" t="e">
        <f t="shared" si="112"/>
        <v>#DIV/0!</v>
      </c>
      <c r="CC112" s="18" t="e">
        <f t="shared" si="112"/>
        <v>#DIV/0!</v>
      </c>
      <c r="CD112" s="18" t="e">
        <f t="shared" si="112"/>
        <v>#DIV/0!</v>
      </c>
      <c r="CE112" s="18" t="e">
        <f t="shared" si="112"/>
        <v>#DIV/0!</v>
      </c>
      <c r="CF112" s="47" t="e">
        <f t="shared" ref="CF112:CG114" si="113">AVERAGE(B112,D112,F112,H112,J112,L112,N112,P112,R112,T112,V112,X112,Z112,AB112,AD112,AF112,AH112,AJ112,AL112,AN112,AP112,AR112,AT112,AV112,AX112,AZ112,BB112,BD112,BF112,BH112,BJ112,BL112,BN112,BP112,BR112,BT112,BV112,BX112,BZ112,CB112,CD112)</f>
        <v>#DIV/0!</v>
      </c>
      <c r="CG112" s="47" t="e">
        <f t="shared" si="113"/>
        <v>#DIV/0!</v>
      </c>
    </row>
    <row r="113" spans="1:85" x14ac:dyDescent="0.35">
      <c r="A113" s="25" t="s">
        <v>0</v>
      </c>
      <c r="B113" s="18">
        <f>(B112-1)*100/2</f>
        <v>0</v>
      </c>
      <c r="C113" s="18">
        <f t="shared" ref="C113:BN113" si="114">(C112-1)*100/2</f>
        <v>50</v>
      </c>
      <c r="D113" s="18">
        <f t="shared" si="114"/>
        <v>50</v>
      </c>
      <c r="E113" s="18">
        <f t="shared" si="114"/>
        <v>94.444444444444443</v>
      </c>
      <c r="F113" s="18">
        <f t="shared" si="114"/>
        <v>50</v>
      </c>
      <c r="G113" s="18">
        <f t="shared" si="114"/>
        <v>88.888888888888886</v>
      </c>
      <c r="H113" s="18">
        <f t="shared" si="114"/>
        <v>50</v>
      </c>
      <c r="I113" s="18">
        <f t="shared" si="114"/>
        <v>94.444444444444443</v>
      </c>
      <c r="J113" s="18">
        <f t="shared" si="114"/>
        <v>50</v>
      </c>
      <c r="K113" s="18">
        <f t="shared" si="114"/>
        <v>77.777777777777771</v>
      </c>
      <c r="L113" s="18">
        <f t="shared" si="114"/>
        <v>50</v>
      </c>
      <c r="M113" s="18">
        <f t="shared" si="114"/>
        <v>88.888888888888886</v>
      </c>
      <c r="N113" s="18">
        <f t="shared" si="114"/>
        <v>50</v>
      </c>
      <c r="O113" s="18">
        <f t="shared" si="114"/>
        <v>88.888888888888886</v>
      </c>
      <c r="P113" s="18">
        <f t="shared" si="114"/>
        <v>27.777777777777779</v>
      </c>
      <c r="Q113" s="18">
        <f t="shared" si="114"/>
        <v>72.222222222222229</v>
      </c>
      <c r="R113" s="18">
        <f t="shared" si="114"/>
        <v>5.555555555555558</v>
      </c>
      <c r="S113" s="18">
        <f t="shared" si="114"/>
        <v>61.111111111111114</v>
      </c>
      <c r="T113" s="18">
        <f t="shared" si="114"/>
        <v>0</v>
      </c>
      <c r="U113" s="18">
        <f t="shared" si="114"/>
        <v>50</v>
      </c>
      <c r="V113" s="18">
        <f t="shared" si="114"/>
        <v>0</v>
      </c>
      <c r="W113" s="18">
        <f t="shared" si="114"/>
        <v>50</v>
      </c>
      <c r="X113" s="18">
        <f t="shared" si="114"/>
        <v>50</v>
      </c>
      <c r="Y113" s="18">
        <f t="shared" si="114"/>
        <v>94.444444444444443</v>
      </c>
      <c r="Z113" s="18">
        <f t="shared" si="114"/>
        <v>0</v>
      </c>
      <c r="AA113" s="18">
        <f t="shared" si="114"/>
        <v>50</v>
      </c>
      <c r="AB113" s="18">
        <f t="shared" si="114"/>
        <v>50</v>
      </c>
      <c r="AC113" s="18">
        <f t="shared" si="114"/>
        <v>94.444444444444443</v>
      </c>
      <c r="AD113" s="18">
        <f t="shared" si="114"/>
        <v>11.111111111111116</v>
      </c>
      <c r="AE113" s="18">
        <f t="shared" si="114"/>
        <v>72.222222222222229</v>
      </c>
      <c r="AF113" s="18" t="e">
        <f t="shared" si="114"/>
        <v>#DIV/0!</v>
      </c>
      <c r="AG113" s="18" t="e">
        <f t="shared" si="114"/>
        <v>#DIV/0!</v>
      </c>
      <c r="AH113" s="18" t="e">
        <f t="shared" si="114"/>
        <v>#DIV/0!</v>
      </c>
      <c r="AI113" s="18" t="e">
        <f t="shared" si="114"/>
        <v>#DIV/0!</v>
      </c>
      <c r="AJ113" s="18" t="e">
        <f t="shared" si="114"/>
        <v>#DIV/0!</v>
      </c>
      <c r="AK113" s="18" t="e">
        <f t="shared" si="114"/>
        <v>#DIV/0!</v>
      </c>
      <c r="AL113" s="18" t="e">
        <f t="shared" si="114"/>
        <v>#DIV/0!</v>
      </c>
      <c r="AM113" s="18" t="e">
        <f t="shared" si="114"/>
        <v>#DIV/0!</v>
      </c>
      <c r="AN113" s="18" t="e">
        <f t="shared" si="114"/>
        <v>#DIV/0!</v>
      </c>
      <c r="AO113" s="18" t="e">
        <f t="shared" si="114"/>
        <v>#DIV/0!</v>
      </c>
      <c r="AP113" s="18" t="e">
        <f t="shared" si="114"/>
        <v>#DIV/0!</v>
      </c>
      <c r="AQ113" s="18" t="e">
        <f t="shared" si="114"/>
        <v>#DIV/0!</v>
      </c>
      <c r="AR113" s="18" t="e">
        <f t="shared" si="114"/>
        <v>#DIV/0!</v>
      </c>
      <c r="AS113" s="18" t="e">
        <f t="shared" si="114"/>
        <v>#DIV/0!</v>
      </c>
      <c r="AT113" s="18" t="e">
        <f t="shared" si="114"/>
        <v>#DIV/0!</v>
      </c>
      <c r="AU113" s="18" t="e">
        <f t="shared" si="114"/>
        <v>#DIV/0!</v>
      </c>
      <c r="AV113" s="18" t="e">
        <f t="shared" si="114"/>
        <v>#DIV/0!</v>
      </c>
      <c r="AW113" s="18" t="e">
        <f t="shared" si="114"/>
        <v>#DIV/0!</v>
      </c>
      <c r="AX113" s="18" t="e">
        <f t="shared" si="114"/>
        <v>#DIV/0!</v>
      </c>
      <c r="AY113" s="18" t="e">
        <f t="shared" si="114"/>
        <v>#DIV/0!</v>
      </c>
      <c r="AZ113" s="18" t="e">
        <f t="shared" si="114"/>
        <v>#DIV/0!</v>
      </c>
      <c r="BA113" s="18" t="e">
        <f t="shared" si="114"/>
        <v>#DIV/0!</v>
      </c>
      <c r="BB113" s="18" t="e">
        <f t="shared" si="114"/>
        <v>#DIV/0!</v>
      </c>
      <c r="BC113" s="18" t="e">
        <f t="shared" si="114"/>
        <v>#DIV/0!</v>
      </c>
      <c r="BD113" s="18" t="e">
        <f t="shared" si="114"/>
        <v>#DIV/0!</v>
      </c>
      <c r="BE113" s="18" t="e">
        <f t="shared" si="114"/>
        <v>#DIV/0!</v>
      </c>
      <c r="BF113" s="18" t="e">
        <f t="shared" si="114"/>
        <v>#DIV/0!</v>
      </c>
      <c r="BG113" s="18" t="e">
        <f t="shared" si="114"/>
        <v>#DIV/0!</v>
      </c>
      <c r="BH113" s="18" t="e">
        <f t="shared" si="114"/>
        <v>#DIV/0!</v>
      </c>
      <c r="BI113" s="18" t="e">
        <f t="shared" si="114"/>
        <v>#DIV/0!</v>
      </c>
      <c r="BJ113" s="18" t="e">
        <f t="shared" si="114"/>
        <v>#DIV/0!</v>
      </c>
      <c r="BK113" s="18" t="e">
        <f t="shared" si="114"/>
        <v>#DIV/0!</v>
      </c>
      <c r="BL113" s="18" t="e">
        <f t="shared" si="114"/>
        <v>#DIV/0!</v>
      </c>
      <c r="BM113" s="18" t="e">
        <f t="shared" si="114"/>
        <v>#DIV/0!</v>
      </c>
      <c r="BN113" s="18" t="e">
        <f t="shared" si="114"/>
        <v>#DIV/0!</v>
      </c>
      <c r="BO113" s="18" t="e">
        <f t="shared" ref="BO113:CE113" si="115">(BO112-1)*100/2</f>
        <v>#DIV/0!</v>
      </c>
      <c r="BP113" s="18" t="e">
        <f t="shared" si="115"/>
        <v>#DIV/0!</v>
      </c>
      <c r="BQ113" s="18" t="e">
        <f t="shared" si="115"/>
        <v>#DIV/0!</v>
      </c>
      <c r="BR113" s="18" t="e">
        <f t="shared" si="115"/>
        <v>#DIV/0!</v>
      </c>
      <c r="BS113" s="18" t="e">
        <f t="shared" si="115"/>
        <v>#DIV/0!</v>
      </c>
      <c r="BT113" s="18" t="e">
        <f t="shared" si="115"/>
        <v>#DIV/0!</v>
      </c>
      <c r="BU113" s="18" t="e">
        <f t="shared" si="115"/>
        <v>#DIV/0!</v>
      </c>
      <c r="BV113" s="18" t="e">
        <f t="shared" si="115"/>
        <v>#DIV/0!</v>
      </c>
      <c r="BW113" s="18" t="e">
        <f t="shared" si="115"/>
        <v>#DIV/0!</v>
      </c>
      <c r="BX113" s="18" t="e">
        <f t="shared" si="115"/>
        <v>#DIV/0!</v>
      </c>
      <c r="BY113" s="18" t="e">
        <f t="shared" si="115"/>
        <v>#DIV/0!</v>
      </c>
      <c r="BZ113" s="18" t="e">
        <f t="shared" si="115"/>
        <v>#DIV/0!</v>
      </c>
      <c r="CA113" s="18" t="e">
        <f t="shared" si="115"/>
        <v>#DIV/0!</v>
      </c>
      <c r="CB113" s="18" t="e">
        <f t="shared" si="115"/>
        <v>#DIV/0!</v>
      </c>
      <c r="CC113" s="18" t="e">
        <f t="shared" si="115"/>
        <v>#DIV/0!</v>
      </c>
      <c r="CD113" s="18" t="e">
        <f t="shared" si="115"/>
        <v>#DIV/0!</v>
      </c>
      <c r="CE113" s="18" t="e">
        <f t="shared" si="115"/>
        <v>#DIV/0!</v>
      </c>
      <c r="CF113" s="47" t="e">
        <f t="shared" si="113"/>
        <v>#DIV/0!</v>
      </c>
      <c r="CG113" s="47" t="e">
        <f t="shared" si="113"/>
        <v>#DIV/0!</v>
      </c>
    </row>
    <row r="114" spans="1:85" ht="92" x14ac:dyDescent="0.35">
      <c r="A114" s="27" t="s">
        <v>23</v>
      </c>
      <c r="B114" s="15" t="str">
        <f>IF(B112&gt;=2.8,"Сформированы",IF(B112&gt;=1.2,"Формируются",IF(B112&gt;=1,"Не сформированы")))</f>
        <v>Не сформированы</v>
      </c>
      <c r="C114" s="15" t="str">
        <f t="shared" ref="C114:BN114" si="116">IF(C112&gt;=2.8,"Сформированы",IF(C112&gt;=1.2,"Формируются",IF(C112&gt;=1,"Не сформированы")))</f>
        <v>Формируются</v>
      </c>
      <c r="D114" s="15" t="str">
        <f t="shared" si="116"/>
        <v>Формируются</v>
      </c>
      <c r="E114" s="15" t="str">
        <f t="shared" si="116"/>
        <v>Сформированы</v>
      </c>
      <c r="F114" s="15" t="str">
        <f t="shared" si="116"/>
        <v>Формируются</v>
      </c>
      <c r="G114" s="15" t="str">
        <f t="shared" si="116"/>
        <v>Формируются</v>
      </c>
      <c r="H114" s="15" t="str">
        <f t="shared" si="116"/>
        <v>Формируются</v>
      </c>
      <c r="I114" s="15" t="str">
        <f t="shared" si="116"/>
        <v>Сформированы</v>
      </c>
      <c r="J114" s="15" t="str">
        <f t="shared" si="116"/>
        <v>Формируются</v>
      </c>
      <c r="K114" s="15" t="str">
        <f t="shared" si="116"/>
        <v>Формируются</v>
      </c>
      <c r="L114" s="15" t="str">
        <f t="shared" si="116"/>
        <v>Формируются</v>
      </c>
      <c r="M114" s="15" t="str">
        <f t="shared" si="116"/>
        <v>Формируются</v>
      </c>
      <c r="N114" s="15" t="str">
        <f t="shared" si="116"/>
        <v>Формируются</v>
      </c>
      <c r="O114" s="15" t="str">
        <f t="shared" si="116"/>
        <v>Формируются</v>
      </c>
      <c r="P114" s="15" t="str">
        <f t="shared" si="116"/>
        <v>Формируются</v>
      </c>
      <c r="Q114" s="15" t="str">
        <f t="shared" si="116"/>
        <v>Формируются</v>
      </c>
      <c r="R114" s="15" t="str">
        <f t="shared" si="116"/>
        <v>Не сформированы</v>
      </c>
      <c r="S114" s="15" t="str">
        <f t="shared" si="116"/>
        <v>Формируются</v>
      </c>
      <c r="T114" s="15" t="str">
        <f t="shared" si="116"/>
        <v>Не сформированы</v>
      </c>
      <c r="U114" s="15" t="str">
        <f t="shared" si="116"/>
        <v>Формируются</v>
      </c>
      <c r="V114" s="15" t="str">
        <f t="shared" si="116"/>
        <v>Не сформированы</v>
      </c>
      <c r="W114" s="15" t="str">
        <f t="shared" si="116"/>
        <v>Формируются</v>
      </c>
      <c r="X114" s="15" t="str">
        <f t="shared" si="116"/>
        <v>Формируются</v>
      </c>
      <c r="Y114" s="15" t="str">
        <f t="shared" si="116"/>
        <v>Сформированы</v>
      </c>
      <c r="Z114" s="15" t="str">
        <f t="shared" si="116"/>
        <v>Не сформированы</v>
      </c>
      <c r="AA114" s="15" t="str">
        <f t="shared" si="116"/>
        <v>Формируются</v>
      </c>
      <c r="AB114" s="15" t="str">
        <f t="shared" si="116"/>
        <v>Формируются</v>
      </c>
      <c r="AC114" s="15" t="str">
        <f t="shared" si="116"/>
        <v>Сформированы</v>
      </c>
      <c r="AD114" s="15" t="str">
        <f t="shared" si="116"/>
        <v>Формируются</v>
      </c>
      <c r="AE114" s="15" t="str">
        <f t="shared" si="116"/>
        <v>Формируются</v>
      </c>
      <c r="AF114" s="15" t="e">
        <f t="shared" si="116"/>
        <v>#DIV/0!</v>
      </c>
      <c r="AG114" s="15" t="e">
        <f t="shared" si="116"/>
        <v>#DIV/0!</v>
      </c>
      <c r="AH114" s="15" t="e">
        <f t="shared" si="116"/>
        <v>#DIV/0!</v>
      </c>
      <c r="AI114" s="15" t="e">
        <f t="shared" si="116"/>
        <v>#DIV/0!</v>
      </c>
      <c r="AJ114" s="15" t="e">
        <f t="shared" si="116"/>
        <v>#DIV/0!</v>
      </c>
      <c r="AK114" s="15" t="e">
        <f t="shared" si="116"/>
        <v>#DIV/0!</v>
      </c>
      <c r="AL114" s="15" t="e">
        <f t="shared" si="116"/>
        <v>#DIV/0!</v>
      </c>
      <c r="AM114" s="15" t="e">
        <f t="shared" si="116"/>
        <v>#DIV/0!</v>
      </c>
      <c r="AN114" s="15" t="e">
        <f t="shared" si="116"/>
        <v>#DIV/0!</v>
      </c>
      <c r="AO114" s="15" t="e">
        <f t="shared" si="116"/>
        <v>#DIV/0!</v>
      </c>
      <c r="AP114" s="15" t="e">
        <f t="shared" si="116"/>
        <v>#DIV/0!</v>
      </c>
      <c r="AQ114" s="15" t="e">
        <f t="shared" si="116"/>
        <v>#DIV/0!</v>
      </c>
      <c r="AR114" s="15" t="e">
        <f t="shared" si="116"/>
        <v>#DIV/0!</v>
      </c>
      <c r="AS114" s="15" t="e">
        <f t="shared" si="116"/>
        <v>#DIV/0!</v>
      </c>
      <c r="AT114" s="15" t="e">
        <f t="shared" si="116"/>
        <v>#DIV/0!</v>
      </c>
      <c r="AU114" s="15" t="e">
        <f t="shared" si="116"/>
        <v>#DIV/0!</v>
      </c>
      <c r="AV114" s="15" t="e">
        <f t="shared" si="116"/>
        <v>#DIV/0!</v>
      </c>
      <c r="AW114" s="15" t="e">
        <f t="shared" si="116"/>
        <v>#DIV/0!</v>
      </c>
      <c r="AX114" s="15" t="e">
        <f t="shared" si="116"/>
        <v>#DIV/0!</v>
      </c>
      <c r="AY114" s="15" t="e">
        <f t="shared" si="116"/>
        <v>#DIV/0!</v>
      </c>
      <c r="AZ114" s="15" t="e">
        <f t="shared" si="116"/>
        <v>#DIV/0!</v>
      </c>
      <c r="BA114" s="15" t="e">
        <f t="shared" si="116"/>
        <v>#DIV/0!</v>
      </c>
      <c r="BB114" s="15" t="e">
        <f t="shared" si="116"/>
        <v>#DIV/0!</v>
      </c>
      <c r="BC114" s="15" t="e">
        <f t="shared" si="116"/>
        <v>#DIV/0!</v>
      </c>
      <c r="BD114" s="15" t="e">
        <f t="shared" si="116"/>
        <v>#DIV/0!</v>
      </c>
      <c r="BE114" s="15" t="e">
        <f t="shared" si="116"/>
        <v>#DIV/0!</v>
      </c>
      <c r="BF114" s="15" t="e">
        <f t="shared" si="116"/>
        <v>#DIV/0!</v>
      </c>
      <c r="BG114" s="15" t="e">
        <f t="shared" si="116"/>
        <v>#DIV/0!</v>
      </c>
      <c r="BH114" s="15" t="e">
        <f t="shared" si="116"/>
        <v>#DIV/0!</v>
      </c>
      <c r="BI114" s="15" t="e">
        <f t="shared" si="116"/>
        <v>#DIV/0!</v>
      </c>
      <c r="BJ114" s="15" t="e">
        <f t="shared" si="116"/>
        <v>#DIV/0!</v>
      </c>
      <c r="BK114" s="15" t="e">
        <f t="shared" si="116"/>
        <v>#DIV/0!</v>
      </c>
      <c r="BL114" s="15" t="e">
        <f t="shared" si="116"/>
        <v>#DIV/0!</v>
      </c>
      <c r="BM114" s="15" t="e">
        <f t="shared" si="116"/>
        <v>#DIV/0!</v>
      </c>
      <c r="BN114" s="15" t="e">
        <f t="shared" si="116"/>
        <v>#DIV/0!</v>
      </c>
      <c r="BO114" s="15" t="e">
        <f t="shared" ref="BO114:CE114" si="117">IF(BO112&gt;=2.8,"Сформированы",IF(BO112&gt;=1.2,"Формируются",IF(BO112&gt;=1,"Не сформированы")))</f>
        <v>#DIV/0!</v>
      </c>
      <c r="BP114" s="15" t="e">
        <f t="shared" si="117"/>
        <v>#DIV/0!</v>
      </c>
      <c r="BQ114" s="15" t="e">
        <f t="shared" si="117"/>
        <v>#DIV/0!</v>
      </c>
      <c r="BR114" s="15" t="e">
        <f t="shared" si="117"/>
        <v>#DIV/0!</v>
      </c>
      <c r="BS114" s="15" t="e">
        <f t="shared" si="117"/>
        <v>#DIV/0!</v>
      </c>
      <c r="BT114" s="15" t="e">
        <f t="shared" si="117"/>
        <v>#DIV/0!</v>
      </c>
      <c r="BU114" s="15" t="e">
        <f t="shared" si="117"/>
        <v>#DIV/0!</v>
      </c>
      <c r="BV114" s="15" t="e">
        <f t="shared" si="117"/>
        <v>#DIV/0!</v>
      </c>
      <c r="BW114" s="15" t="e">
        <f t="shared" si="117"/>
        <v>#DIV/0!</v>
      </c>
      <c r="BX114" s="15" t="e">
        <f t="shared" si="117"/>
        <v>#DIV/0!</v>
      </c>
      <c r="BY114" s="15" t="e">
        <f t="shared" si="117"/>
        <v>#DIV/0!</v>
      </c>
      <c r="BZ114" s="15" t="e">
        <f t="shared" si="117"/>
        <v>#DIV/0!</v>
      </c>
      <c r="CA114" s="15" t="e">
        <f t="shared" si="117"/>
        <v>#DIV/0!</v>
      </c>
      <c r="CB114" s="15" t="e">
        <f t="shared" si="117"/>
        <v>#DIV/0!</v>
      </c>
      <c r="CC114" s="15" t="e">
        <f t="shared" si="117"/>
        <v>#DIV/0!</v>
      </c>
      <c r="CD114" s="15" t="e">
        <f t="shared" si="117"/>
        <v>#DIV/0!</v>
      </c>
      <c r="CE114" s="15" t="e">
        <f t="shared" si="117"/>
        <v>#DIV/0!</v>
      </c>
      <c r="CF114" s="47" t="e">
        <f t="shared" si="113"/>
        <v>#DIV/0!</v>
      </c>
      <c r="CG114" s="47" t="e">
        <f t="shared" si="113"/>
        <v>#DIV/0!</v>
      </c>
    </row>
    <row r="115" spans="1:85" ht="15.75" customHeight="1" x14ac:dyDescent="0.35">
      <c r="A115" s="104" t="s">
        <v>17</v>
      </c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5"/>
      <c r="BZ115" s="105"/>
      <c r="CA115" s="105"/>
      <c r="CB115" s="105"/>
      <c r="CC115" s="105"/>
      <c r="CD115" s="105"/>
      <c r="CE115" s="106"/>
      <c r="CF115" s="47"/>
      <c r="CG115" s="47"/>
    </row>
    <row r="116" spans="1:85" ht="15.75" customHeight="1" outlineLevel="1" x14ac:dyDescent="0.35">
      <c r="A116" s="23" t="s">
        <v>18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47"/>
      <c r="CG116" s="47"/>
    </row>
    <row r="117" spans="1:85" outlineLevel="1" x14ac:dyDescent="0.35">
      <c r="A117" s="17" t="s">
        <v>101</v>
      </c>
      <c r="B117" s="37">
        <v>1</v>
      </c>
      <c r="C117" s="37">
        <v>2</v>
      </c>
      <c r="D117" s="38">
        <v>2</v>
      </c>
      <c r="E117" s="38">
        <v>2</v>
      </c>
      <c r="F117" s="39">
        <v>2</v>
      </c>
      <c r="G117" s="39">
        <v>3</v>
      </c>
      <c r="H117" s="40">
        <v>2</v>
      </c>
      <c r="I117" s="40">
        <v>3</v>
      </c>
      <c r="J117" s="41">
        <v>2</v>
      </c>
      <c r="K117" s="41">
        <v>3</v>
      </c>
      <c r="L117" s="42">
        <v>2</v>
      </c>
      <c r="M117" s="42">
        <v>2</v>
      </c>
      <c r="N117" s="43">
        <v>2</v>
      </c>
      <c r="O117" s="43">
        <v>2</v>
      </c>
      <c r="P117" s="44">
        <v>2</v>
      </c>
      <c r="Q117" s="44">
        <v>2</v>
      </c>
      <c r="R117" s="38">
        <v>1</v>
      </c>
      <c r="S117" s="38">
        <v>2</v>
      </c>
      <c r="T117" s="39">
        <v>1</v>
      </c>
      <c r="U117" s="39">
        <v>2</v>
      </c>
      <c r="V117" s="40">
        <v>1</v>
      </c>
      <c r="W117" s="40">
        <v>2</v>
      </c>
      <c r="X117" s="41">
        <v>2</v>
      </c>
      <c r="Y117" s="41">
        <v>2</v>
      </c>
      <c r="Z117" s="42">
        <v>1</v>
      </c>
      <c r="AA117" s="42">
        <v>2</v>
      </c>
      <c r="AB117" s="44">
        <v>2</v>
      </c>
      <c r="AC117" s="44">
        <v>3</v>
      </c>
      <c r="AD117" s="38">
        <v>1</v>
      </c>
      <c r="AE117" s="38">
        <v>2</v>
      </c>
      <c r="AF117" s="39"/>
      <c r="AG117" s="39"/>
      <c r="AH117" s="40"/>
      <c r="AI117" s="40"/>
      <c r="AJ117" s="30"/>
      <c r="AK117" s="30"/>
      <c r="AL117" s="31"/>
      <c r="AM117" s="31"/>
      <c r="AN117" s="32"/>
      <c r="AO117" s="32"/>
      <c r="AP117" s="33"/>
      <c r="AQ117" s="33"/>
      <c r="AR117" s="34"/>
      <c r="AS117" s="34"/>
      <c r="AT117" s="35"/>
      <c r="AU117" s="35"/>
      <c r="AV117" s="30"/>
      <c r="AW117" s="30"/>
      <c r="AX117" s="31"/>
      <c r="AY117" s="31"/>
      <c r="AZ117" s="32"/>
      <c r="BA117" s="32"/>
      <c r="BB117" s="33"/>
      <c r="BC117" s="33"/>
      <c r="BD117" s="34"/>
      <c r="BE117" s="34"/>
      <c r="BF117" s="35"/>
      <c r="BG117" s="35"/>
      <c r="BH117" s="30"/>
      <c r="BI117" s="30"/>
      <c r="BJ117" s="31"/>
      <c r="BK117" s="31"/>
      <c r="BL117" s="32"/>
      <c r="BM117" s="32"/>
      <c r="BN117" s="33"/>
      <c r="BO117" s="33"/>
      <c r="BP117" s="34"/>
      <c r="BQ117" s="34"/>
      <c r="BR117" s="35"/>
      <c r="BS117" s="35"/>
      <c r="BT117" s="30"/>
      <c r="BU117" s="30"/>
      <c r="BV117" s="31"/>
      <c r="BW117" s="31"/>
      <c r="BX117" s="32"/>
      <c r="BY117" s="32"/>
      <c r="BZ117" s="33"/>
      <c r="CA117" s="33"/>
      <c r="CB117" s="34"/>
      <c r="CC117" s="34"/>
      <c r="CD117" s="35"/>
      <c r="CE117" s="35"/>
      <c r="CF117" s="47">
        <f t="shared" ref="CF117:CG123" si="118">AVERAGE(B117,D117,F117,H117,J117,L117,N117,P117,R117,T117,V117,X117,Z117,AB117,AD117,AF117,AH117,AJ117,AL117,AN117,AP117,AR117,AT117,AV117,AX117,AZ117,BB117,BD117,BF117,BH117,BJ117,BL117,BN117,BP117,BR117,BT117,BV117,BX117,BZ117,CB117,CD117)</f>
        <v>1.6</v>
      </c>
      <c r="CG117" s="47">
        <f t="shared" si="118"/>
        <v>2.2666666666666666</v>
      </c>
    </row>
    <row r="118" spans="1:85" outlineLevel="1" x14ac:dyDescent="0.35">
      <c r="A118" s="17" t="s">
        <v>102</v>
      </c>
      <c r="B118" s="37">
        <v>2</v>
      </c>
      <c r="C118" s="37">
        <v>2</v>
      </c>
      <c r="D118" s="38">
        <v>2</v>
      </c>
      <c r="E118" s="38">
        <v>2</v>
      </c>
      <c r="F118" s="39">
        <v>2</v>
      </c>
      <c r="G118" s="39">
        <v>2</v>
      </c>
      <c r="H118" s="40">
        <v>2</v>
      </c>
      <c r="I118" s="40">
        <v>2</v>
      </c>
      <c r="J118" s="41">
        <v>2</v>
      </c>
      <c r="K118" s="41">
        <v>2</v>
      </c>
      <c r="L118" s="42">
        <v>2</v>
      </c>
      <c r="M118" s="42">
        <v>2</v>
      </c>
      <c r="N118" s="43">
        <v>2</v>
      </c>
      <c r="O118" s="43">
        <v>2</v>
      </c>
      <c r="P118" s="44">
        <v>2</v>
      </c>
      <c r="Q118" s="44">
        <v>2</v>
      </c>
      <c r="R118" s="38">
        <v>2</v>
      </c>
      <c r="S118" s="38">
        <v>2</v>
      </c>
      <c r="T118" s="39">
        <v>2</v>
      </c>
      <c r="U118" s="39">
        <v>2</v>
      </c>
      <c r="V118" s="40">
        <v>2</v>
      </c>
      <c r="W118" s="40">
        <v>2</v>
      </c>
      <c r="X118" s="41">
        <v>2</v>
      </c>
      <c r="Y118" s="41">
        <v>2</v>
      </c>
      <c r="Z118" s="42">
        <v>2</v>
      </c>
      <c r="AA118" s="42">
        <v>2</v>
      </c>
      <c r="AB118" s="44">
        <v>2</v>
      </c>
      <c r="AC118" s="44">
        <v>2</v>
      </c>
      <c r="AD118" s="38">
        <v>2</v>
      </c>
      <c r="AE118" s="38">
        <v>2</v>
      </c>
      <c r="AF118" s="39"/>
      <c r="AG118" s="39"/>
      <c r="AH118" s="40"/>
      <c r="AI118" s="40"/>
      <c r="AJ118" s="30"/>
      <c r="AK118" s="30"/>
      <c r="AL118" s="31"/>
      <c r="AM118" s="31"/>
      <c r="AN118" s="32"/>
      <c r="AO118" s="32"/>
      <c r="AP118" s="33"/>
      <c r="AQ118" s="33"/>
      <c r="AR118" s="34"/>
      <c r="AS118" s="34"/>
      <c r="AT118" s="35"/>
      <c r="AU118" s="35"/>
      <c r="AV118" s="30"/>
      <c r="AW118" s="30"/>
      <c r="AX118" s="31"/>
      <c r="AY118" s="31"/>
      <c r="AZ118" s="32"/>
      <c r="BA118" s="32"/>
      <c r="BB118" s="33"/>
      <c r="BC118" s="33"/>
      <c r="BD118" s="34"/>
      <c r="BE118" s="34"/>
      <c r="BF118" s="35"/>
      <c r="BG118" s="35"/>
      <c r="BH118" s="30"/>
      <c r="BI118" s="30"/>
      <c r="BJ118" s="31"/>
      <c r="BK118" s="31"/>
      <c r="BL118" s="32"/>
      <c r="BM118" s="32"/>
      <c r="BN118" s="33"/>
      <c r="BO118" s="33"/>
      <c r="BP118" s="34"/>
      <c r="BQ118" s="34"/>
      <c r="BR118" s="35"/>
      <c r="BS118" s="35"/>
      <c r="BT118" s="30"/>
      <c r="BU118" s="30"/>
      <c r="BV118" s="31"/>
      <c r="BW118" s="31"/>
      <c r="BX118" s="32"/>
      <c r="BY118" s="32"/>
      <c r="BZ118" s="33"/>
      <c r="CA118" s="33"/>
      <c r="CB118" s="34"/>
      <c r="CC118" s="34"/>
      <c r="CD118" s="35"/>
      <c r="CE118" s="35"/>
      <c r="CF118" s="47">
        <f t="shared" si="118"/>
        <v>2</v>
      </c>
      <c r="CG118" s="47">
        <f t="shared" si="118"/>
        <v>2</v>
      </c>
    </row>
    <row r="119" spans="1:85" outlineLevel="1" x14ac:dyDescent="0.35">
      <c r="A119" s="17" t="s">
        <v>103</v>
      </c>
      <c r="B119" s="37">
        <v>2</v>
      </c>
      <c r="C119" s="37">
        <v>3</v>
      </c>
      <c r="D119" s="38">
        <v>2</v>
      </c>
      <c r="E119" s="38">
        <v>3</v>
      </c>
      <c r="F119" s="39">
        <v>2</v>
      </c>
      <c r="G119" s="39">
        <v>3</v>
      </c>
      <c r="H119" s="40">
        <v>2</v>
      </c>
      <c r="I119" s="40">
        <v>3</v>
      </c>
      <c r="J119" s="41">
        <v>2</v>
      </c>
      <c r="K119" s="41">
        <v>3</v>
      </c>
      <c r="L119" s="42">
        <v>2</v>
      </c>
      <c r="M119" s="42">
        <v>2</v>
      </c>
      <c r="N119" s="43">
        <v>2</v>
      </c>
      <c r="O119" s="43">
        <v>2</v>
      </c>
      <c r="P119" s="44">
        <v>2</v>
      </c>
      <c r="Q119" s="44">
        <v>3</v>
      </c>
      <c r="R119" s="38">
        <v>2</v>
      </c>
      <c r="S119" s="38">
        <v>3</v>
      </c>
      <c r="T119" s="39">
        <v>2</v>
      </c>
      <c r="U119" s="39">
        <v>3</v>
      </c>
      <c r="V119" s="40">
        <v>2</v>
      </c>
      <c r="W119" s="40">
        <v>3</v>
      </c>
      <c r="X119" s="41">
        <v>2</v>
      </c>
      <c r="Y119" s="41">
        <v>3</v>
      </c>
      <c r="Z119" s="42">
        <v>2</v>
      </c>
      <c r="AA119" s="42">
        <v>3</v>
      </c>
      <c r="AB119" s="44">
        <v>2</v>
      </c>
      <c r="AC119" s="44">
        <v>3</v>
      </c>
      <c r="AD119" s="38">
        <v>2</v>
      </c>
      <c r="AE119" s="38">
        <v>3</v>
      </c>
      <c r="AF119" s="39"/>
      <c r="AG119" s="39"/>
      <c r="AH119" s="40"/>
      <c r="AI119" s="40"/>
      <c r="AJ119" s="30"/>
      <c r="AK119" s="30"/>
      <c r="AL119" s="31"/>
      <c r="AM119" s="31"/>
      <c r="AN119" s="32"/>
      <c r="AO119" s="32"/>
      <c r="AP119" s="33"/>
      <c r="AQ119" s="33"/>
      <c r="AR119" s="34"/>
      <c r="AS119" s="34"/>
      <c r="AT119" s="35"/>
      <c r="AU119" s="35"/>
      <c r="AV119" s="30"/>
      <c r="AW119" s="30"/>
      <c r="AX119" s="31"/>
      <c r="AY119" s="31"/>
      <c r="AZ119" s="32"/>
      <c r="BA119" s="32"/>
      <c r="BB119" s="33"/>
      <c r="BC119" s="33"/>
      <c r="BD119" s="34"/>
      <c r="BE119" s="34"/>
      <c r="BF119" s="35"/>
      <c r="BG119" s="35"/>
      <c r="BH119" s="30"/>
      <c r="BI119" s="30"/>
      <c r="BJ119" s="31"/>
      <c r="BK119" s="31"/>
      <c r="BL119" s="32"/>
      <c r="BM119" s="32"/>
      <c r="BN119" s="33"/>
      <c r="BO119" s="33"/>
      <c r="BP119" s="34"/>
      <c r="BQ119" s="34"/>
      <c r="BR119" s="35"/>
      <c r="BS119" s="35"/>
      <c r="BT119" s="30"/>
      <c r="BU119" s="30"/>
      <c r="BV119" s="31"/>
      <c r="BW119" s="31"/>
      <c r="BX119" s="32"/>
      <c r="BY119" s="32"/>
      <c r="BZ119" s="33"/>
      <c r="CA119" s="33"/>
      <c r="CB119" s="34"/>
      <c r="CC119" s="34"/>
      <c r="CD119" s="35"/>
      <c r="CE119" s="35"/>
      <c r="CF119" s="47">
        <f t="shared" si="118"/>
        <v>2</v>
      </c>
      <c r="CG119" s="47">
        <f t="shared" si="118"/>
        <v>2.8666666666666667</v>
      </c>
    </row>
    <row r="120" spans="1:85" outlineLevel="1" x14ac:dyDescent="0.35">
      <c r="A120" s="17" t="s">
        <v>104</v>
      </c>
      <c r="B120" s="37">
        <v>1</v>
      </c>
      <c r="C120" s="37">
        <v>2</v>
      </c>
      <c r="D120" s="38">
        <v>2</v>
      </c>
      <c r="E120" s="38">
        <v>3</v>
      </c>
      <c r="F120" s="39">
        <v>2</v>
      </c>
      <c r="G120" s="39">
        <v>3</v>
      </c>
      <c r="H120" s="40">
        <v>2</v>
      </c>
      <c r="I120" s="40">
        <v>3</v>
      </c>
      <c r="J120" s="41">
        <v>2</v>
      </c>
      <c r="K120" s="41">
        <v>3</v>
      </c>
      <c r="L120" s="42">
        <v>2</v>
      </c>
      <c r="M120" s="42">
        <v>2</v>
      </c>
      <c r="N120" s="43">
        <v>2</v>
      </c>
      <c r="O120" s="43">
        <v>2</v>
      </c>
      <c r="P120" s="44">
        <v>2</v>
      </c>
      <c r="Q120" s="44">
        <v>3</v>
      </c>
      <c r="R120" s="38">
        <v>1</v>
      </c>
      <c r="S120" s="38">
        <v>2</v>
      </c>
      <c r="T120" s="39">
        <v>1</v>
      </c>
      <c r="U120" s="39">
        <v>2</v>
      </c>
      <c r="V120" s="40">
        <v>1</v>
      </c>
      <c r="W120" s="40">
        <v>2</v>
      </c>
      <c r="X120" s="41">
        <v>2</v>
      </c>
      <c r="Y120" s="41">
        <v>3</v>
      </c>
      <c r="Z120" s="42">
        <v>1</v>
      </c>
      <c r="AA120" s="42">
        <v>2</v>
      </c>
      <c r="AB120" s="44">
        <v>2</v>
      </c>
      <c r="AC120" s="44">
        <v>3</v>
      </c>
      <c r="AD120" s="38">
        <v>2</v>
      </c>
      <c r="AE120" s="38">
        <v>2</v>
      </c>
      <c r="AF120" s="39"/>
      <c r="AG120" s="39"/>
      <c r="AH120" s="40"/>
      <c r="AI120" s="40"/>
      <c r="AJ120" s="30"/>
      <c r="AK120" s="30"/>
      <c r="AL120" s="31"/>
      <c r="AM120" s="31"/>
      <c r="AN120" s="32"/>
      <c r="AO120" s="32"/>
      <c r="AP120" s="33"/>
      <c r="AQ120" s="33"/>
      <c r="AR120" s="34"/>
      <c r="AS120" s="34"/>
      <c r="AT120" s="35"/>
      <c r="AU120" s="35"/>
      <c r="AV120" s="30"/>
      <c r="AW120" s="30"/>
      <c r="AX120" s="31"/>
      <c r="AY120" s="31"/>
      <c r="AZ120" s="32"/>
      <c r="BA120" s="32"/>
      <c r="BB120" s="33"/>
      <c r="BC120" s="33"/>
      <c r="BD120" s="34"/>
      <c r="BE120" s="34"/>
      <c r="BF120" s="35"/>
      <c r="BG120" s="35"/>
      <c r="BH120" s="30"/>
      <c r="BI120" s="30"/>
      <c r="BJ120" s="31"/>
      <c r="BK120" s="31"/>
      <c r="BL120" s="32"/>
      <c r="BM120" s="32"/>
      <c r="BN120" s="33"/>
      <c r="BO120" s="33"/>
      <c r="BP120" s="34"/>
      <c r="BQ120" s="34"/>
      <c r="BR120" s="35"/>
      <c r="BS120" s="35"/>
      <c r="BT120" s="30"/>
      <c r="BU120" s="30"/>
      <c r="BV120" s="31"/>
      <c r="BW120" s="31"/>
      <c r="BX120" s="32"/>
      <c r="BY120" s="32"/>
      <c r="BZ120" s="33"/>
      <c r="CA120" s="33"/>
      <c r="CB120" s="34"/>
      <c r="CC120" s="34"/>
      <c r="CD120" s="35"/>
      <c r="CE120" s="35"/>
      <c r="CF120" s="47">
        <f t="shared" si="118"/>
        <v>1.6666666666666667</v>
      </c>
      <c r="CG120" s="47">
        <f t="shared" si="118"/>
        <v>2.4666666666666668</v>
      </c>
    </row>
    <row r="121" spans="1:85" outlineLevel="1" x14ac:dyDescent="0.35">
      <c r="A121" s="17" t="s">
        <v>105</v>
      </c>
      <c r="B121" s="37">
        <v>1</v>
      </c>
      <c r="C121" s="37">
        <v>2</v>
      </c>
      <c r="D121" s="38">
        <v>2</v>
      </c>
      <c r="E121" s="38">
        <v>2</v>
      </c>
      <c r="F121" s="39">
        <v>2</v>
      </c>
      <c r="G121" s="39">
        <v>2</v>
      </c>
      <c r="H121" s="40">
        <v>2</v>
      </c>
      <c r="I121" s="40">
        <v>2</v>
      </c>
      <c r="J121" s="41">
        <v>2</v>
      </c>
      <c r="K121" s="41">
        <v>2</v>
      </c>
      <c r="L121" s="42">
        <v>2</v>
      </c>
      <c r="M121" s="42">
        <v>2</v>
      </c>
      <c r="N121" s="43">
        <v>2</v>
      </c>
      <c r="O121" s="43">
        <v>2</v>
      </c>
      <c r="P121" s="44">
        <v>2</v>
      </c>
      <c r="Q121" s="44">
        <v>2</v>
      </c>
      <c r="R121" s="38">
        <v>2</v>
      </c>
      <c r="S121" s="38">
        <v>2</v>
      </c>
      <c r="T121" s="39">
        <v>2</v>
      </c>
      <c r="U121" s="39">
        <v>2</v>
      </c>
      <c r="V121" s="40">
        <v>2</v>
      </c>
      <c r="W121" s="40">
        <v>2</v>
      </c>
      <c r="X121" s="41">
        <v>2</v>
      </c>
      <c r="Y121" s="41">
        <v>2</v>
      </c>
      <c r="Z121" s="42">
        <v>2</v>
      </c>
      <c r="AA121" s="42">
        <v>2</v>
      </c>
      <c r="AB121" s="44">
        <v>2</v>
      </c>
      <c r="AC121" s="44">
        <v>2</v>
      </c>
      <c r="AD121" s="38">
        <v>2</v>
      </c>
      <c r="AE121" s="38">
        <v>2</v>
      </c>
      <c r="AF121" s="39"/>
      <c r="AG121" s="39"/>
      <c r="AH121" s="40"/>
      <c r="AI121" s="40"/>
      <c r="AJ121" s="30"/>
      <c r="AK121" s="30"/>
      <c r="AL121" s="31"/>
      <c r="AM121" s="31"/>
      <c r="AN121" s="32"/>
      <c r="AO121" s="32"/>
      <c r="AP121" s="33"/>
      <c r="AQ121" s="33"/>
      <c r="AR121" s="34"/>
      <c r="AS121" s="34"/>
      <c r="AT121" s="35"/>
      <c r="AU121" s="35"/>
      <c r="AV121" s="30"/>
      <c r="AW121" s="30"/>
      <c r="AX121" s="31"/>
      <c r="AY121" s="31"/>
      <c r="AZ121" s="32"/>
      <c r="BA121" s="32"/>
      <c r="BB121" s="33"/>
      <c r="BC121" s="33"/>
      <c r="BD121" s="34"/>
      <c r="BE121" s="34"/>
      <c r="BF121" s="35"/>
      <c r="BG121" s="35"/>
      <c r="BH121" s="30"/>
      <c r="BI121" s="30"/>
      <c r="BJ121" s="31"/>
      <c r="BK121" s="31"/>
      <c r="BL121" s="32"/>
      <c r="BM121" s="32"/>
      <c r="BN121" s="33"/>
      <c r="BO121" s="33"/>
      <c r="BP121" s="34"/>
      <c r="BQ121" s="34"/>
      <c r="BR121" s="35"/>
      <c r="BS121" s="35"/>
      <c r="BT121" s="30"/>
      <c r="BU121" s="30"/>
      <c r="BV121" s="31"/>
      <c r="BW121" s="31"/>
      <c r="BX121" s="32"/>
      <c r="BY121" s="32"/>
      <c r="BZ121" s="33"/>
      <c r="CA121" s="33"/>
      <c r="CB121" s="34"/>
      <c r="CC121" s="34"/>
      <c r="CD121" s="35"/>
      <c r="CE121" s="35"/>
      <c r="CF121" s="47">
        <f t="shared" si="118"/>
        <v>1.9333333333333333</v>
      </c>
      <c r="CG121" s="47">
        <f t="shared" si="118"/>
        <v>2</v>
      </c>
    </row>
    <row r="122" spans="1:85" outlineLevel="1" x14ac:dyDescent="0.35">
      <c r="A122" s="17" t="s">
        <v>106</v>
      </c>
      <c r="B122" s="37">
        <v>1</v>
      </c>
      <c r="C122" s="37">
        <v>2</v>
      </c>
      <c r="D122" s="38">
        <v>1</v>
      </c>
      <c r="E122" s="38">
        <v>2</v>
      </c>
      <c r="F122" s="39">
        <v>2</v>
      </c>
      <c r="G122" s="39">
        <v>3</v>
      </c>
      <c r="H122" s="40">
        <v>2</v>
      </c>
      <c r="I122" s="40">
        <v>3</v>
      </c>
      <c r="J122" s="41">
        <v>2</v>
      </c>
      <c r="K122" s="41">
        <v>3</v>
      </c>
      <c r="L122" s="42">
        <v>1</v>
      </c>
      <c r="M122" s="42">
        <v>2</v>
      </c>
      <c r="N122" s="43">
        <v>1</v>
      </c>
      <c r="O122" s="43">
        <v>2</v>
      </c>
      <c r="P122" s="44">
        <v>2</v>
      </c>
      <c r="Q122" s="44">
        <v>2</v>
      </c>
      <c r="R122" s="38">
        <v>2</v>
      </c>
      <c r="S122" s="38">
        <v>3</v>
      </c>
      <c r="T122" s="39">
        <v>1</v>
      </c>
      <c r="U122" s="39">
        <v>2</v>
      </c>
      <c r="V122" s="40">
        <v>1</v>
      </c>
      <c r="W122" s="40">
        <v>2</v>
      </c>
      <c r="X122" s="41">
        <v>1</v>
      </c>
      <c r="Y122" s="41">
        <v>2</v>
      </c>
      <c r="Z122" s="42">
        <v>2</v>
      </c>
      <c r="AA122" s="42">
        <v>3</v>
      </c>
      <c r="AB122" s="44">
        <v>2</v>
      </c>
      <c r="AC122" s="44">
        <v>3</v>
      </c>
      <c r="AD122" s="38">
        <v>1</v>
      </c>
      <c r="AE122" s="38">
        <v>2</v>
      </c>
      <c r="AF122" s="39"/>
      <c r="AG122" s="39"/>
      <c r="AH122" s="40"/>
      <c r="AI122" s="40"/>
      <c r="AJ122" s="30"/>
      <c r="AK122" s="30"/>
      <c r="AL122" s="31"/>
      <c r="AM122" s="31"/>
      <c r="AN122" s="32"/>
      <c r="AO122" s="32"/>
      <c r="AP122" s="33"/>
      <c r="AQ122" s="33"/>
      <c r="AR122" s="34"/>
      <c r="AS122" s="34"/>
      <c r="AT122" s="35"/>
      <c r="AU122" s="35"/>
      <c r="AV122" s="30"/>
      <c r="AW122" s="30"/>
      <c r="AX122" s="31"/>
      <c r="AY122" s="31"/>
      <c r="AZ122" s="32"/>
      <c r="BA122" s="32"/>
      <c r="BB122" s="33"/>
      <c r="BC122" s="33"/>
      <c r="BD122" s="34"/>
      <c r="BE122" s="34"/>
      <c r="BF122" s="35"/>
      <c r="BG122" s="35"/>
      <c r="BH122" s="30"/>
      <c r="BI122" s="30"/>
      <c r="BJ122" s="31"/>
      <c r="BK122" s="31"/>
      <c r="BL122" s="32"/>
      <c r="BM122" s="32"/>
      <c r="BN122" s="33"/>
      <c r="BO122" s="33"/>
      <c r="BP122" s="34"/>
      <c r="BQ122" s="34"/>
      <c r="BR122" s="35"/>
      <c r="BS122" s="35"/>
      <c r="BT122" s="30"/>
      <c r="BU122" s="30"/>
      <c r="BV122" s="31"/>
      <c r="BW122" s="31"/>
      <c r="BX122" s="32"/>
      <c r="BY122" s="32"/>
      <c r="BZ122" s="33"/>
      <c r="CA122" s="33"/>
      <c r="CB122" s="34"/>
      <c r="CC122" s="34"/>
      <c r="CD122" s="35"/>
      <c r="CE122" s="35"/>
      <c r="CF122" s="47">
        <f t="shared" si="118"/>
        <v>1.4666666666666666</v>
      </c>
      <c r="CG122" s="47">
        <f t="shared" si="118"/>
        <v>2.4</v>
      </c>
    </row>
    <row r="123" spans="1:85" outlineLevel="1" x14ac:dyDescent="0.35">
      <c r="A123" s="17" t="s">
        <v>107</v>
      </c>
      <c r="B123" s="37">
        <v>1</v>
      </c>
      <c r="C123" s="37">
        <v>2</v>
      </c>
      <c r="D123" s="38">
        <v>2</v>
      </c>
      <c r="E123" s="38">
        <v>3</v>
      </c>
      <c r="F123" s="39">
        <v>2</v>
      </c>
      <c r="G123" s="39">
        <v>3</v>
      </c>
      <c r="H123" s="40">
        <v>2</v>
      </c>
      <c r="I123" s="40">
        <v>3</v>
      </c>
      <c r="J123" s="41">
        <v>2</v>
      </c>
      <c r="K123" s="41">
        <v>3</v>
      </c>
      <c r="L123" s="42">
        <v>2</v>
      </c>
      <c r="M123" s="42">
        <v>2</v>
      </c>
      <c r="N123" s="43">
        <v>2</v>
      </c>
      <c r="O123" s="43">
        <v>2</v>
      </c>
      <c r="P123" s="44">
        <v>2</v>
      </c>
      <c r="Q123" s="44">
        <v>3</v>
      </c>
      <c r="R123" s="38">
        <v>1</v>
      </c>
      <c r="S123" s="38">
        <v>2</v>
      </c>
      <c r="T123" s="39">
        <v>1</v>
      </c>
      <c r="U123" s="39">
        <v>2</v>
      </c>
      <c r="V123" s="40">
        <v>1</v>
      </c>
      <c r="W123" s="40">
        <v>2</v>
      </c>
      <c r="X123" s="41">
        <v>2</v>
      </c>
      <c r="Y123" s="41">
        <v>3</v>
      </c>
      <c r="Z123" s="42">
        <v>1</v>
      </c>
      <c r="AA123" s="42">
        <v>2</v>
      </c>
      <c r="AB123" s="44">
        <v>2</v>
      </c>
      <c r="AC123" s="44">
        <v>3</v>
      </c>
      <c r="AD123" s="38">
        <v>1</v>
      </c>
      <c r="AE123" s="38">
        <v>2</v>
      </c>
      <c r="AF123" s="39"/>
      <c r="AG123" s="39"/>
      <c r="AH123" s="40"/>
      <c r="AI123" s="40"/>
      <c r="AJ123" s="30"/>
      <c r="AK123" s="30"/>
      <c r="AL123" s="31"/>
      <c r="AM123" s="31"/>
      <c r="AN123" s="32"/>
      <c r="AO123" s="32"/>
      <c r="AP123" s="33"/>
      <c r="AQ123" s="33"/>
      <c r="AR123" s="34"/>
      <c r="AS123" s="34"/>
      <c r="AT123" s="35"/>
      <c r="AU123" s="35"/>
      <c r="AV123" s="30"/>
      <c r="AW123" s="30"/>
      <c r="AX123" s="31"/>
      <c r="AY123" s="31"/>
      <c r="AZ123" s="32"/>
      <c r="BA123" s="32"/>
      <c r="BB123" s="33"/>
      <c r="BC123" s="33"/>
      <c r="BD123" s="34"/>
      <c r="BE123" s="34"/>
      <c r="BF123" s="35"/>
      <c r="BG123" s="35"/>
      <c r="BH123" s="30"/>
      <c r="BI123" s="30"/>
      <c r="BJ123" s="31"/>
      <c r="BK123" s="31"/>
      <c r="BL123" s="32"/>
      <c r="BM123" s="32"/>
      <c r="BN123" s="33"/>
      <c r="BO123" s="33"/>
      <c r="BP123" s="34"/>
      <c r="BQ123" s="34"/>
      <c r="BR123" s="35"/>
      <c r="BS123" s="35"/>
      <c r="BT123" s="30"/>
      <c r="BU123" s="30"/>
      <c r="BV123" s="31"/>
      <c r="BW123" s="31"/>
      <c r="BX123" s="32"/>
      <c r="BY123" s="32"/>
      <c r="BZ123" s="33"/>
      <c r="CA123" s="33"/>
      <c r="CB123" s="34"/>
      <c r="CC123" s="34"/>
      <c r="CD123" s="35"/>
      <c r="CE123" s="35"/>
      <c r="CF123" s="47">
        <f t="shared" si="118"/>
        <v>1.6</v>
      </c>
      <c r="CG123" s="47">
        <f t="shared" si="118"/>
        <v>2.4666666666666668</v>
      </c>
    </row>
    <row r="124" spans="1:85" ht="30.75" customHeight="1" outlineLevel="1" x14ac:dyDescent="0.35">
      <c r="A124" s="23" t="s">
        <v>19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47"/>
      <c r="CG124" s="47"/>
    </row>
    <row r="125" spans="1:85" outlineLevel="1" x14ac:dyDescent="0.35">
      <c r="A125" s="17" t="s">
        <v>108</v>
      </c>
      <c r="B125" s="37">
        <v>2</v>
      </c>
      <c r="C125" s="37">
        <v>3</v>
      </c>
      <c r="D125" s="38">
        <v>2</v>
      </c>
      <c r="E125" s="38">
        <v>2</v>
      </c>
      <c r="F125" s="39">
        <v>2</v>
      </c>
      <c r="G125" s="39">
        <v>2</v>
      </c>
      <c r="H125" s="40">
        <v>2</v>
      </c>
      <c r="I125" s="40">
        <v>3</v>
      </c>
      <c r="J125" s="41">
        <v>2</v>
      </c>
      <c r="K125" s="41">
        <v>3</v>
      </c>
      <c r="L125" s="42">
        <v>2</v>
      </c>
      <c r="M125" s="42">
        <v>3</v>
      </c>
      <c r="N125" s="43">
        <v>2</v>
      </c>
      <c r="O125" s="43">
        <v>3</v>
      </c>
      <c r="P125" s="44">
        <v>2</v>
      </c>
      <c r="Q125" s="44">
        <v>3</v>
      </c>
      <c r="R125" s="38">
        <v>2</v>
      </c>
      <c r="S125" s="38">
        <v>3</v>
      </c>
      <c r="T125" s="39">
        <v>2</v>
      </c>
      <c r="U125" s="39">
        <v>3</v>
      </c>
      <c r="V125" s="40">
        <v>2</v>
      </c>
      <c r="W125" s="40">
        <v>3</v>
      </c>
      <c r="X125" s="41">
        <v>2</v>
      </c>
      <c r="Y125" s="41">
        <v>3</v>
      </c>
      <c r="Z125" s="42">
        <v>2</v>
      </c>
      <c r="AA125" s="42">
        <v>3</v>
      </c>
      <c r="AB125" s="44">
        <v>2</v>
      </c>
      <c r="AC125" s="44">
        <v>3</v>
      </c>
      <c r="AD125" s="38">
        <v>2</v>
      </c>
      <c r="AE125" s="38">
        <v>3</v>
      </c>
      <c r="AF125" s="39"/>
      <c r="AG125" s="39"/>
      <c r="AH125" s="40"/>
      <c r="AI125" s="40"/>
      <c r="AJ125" s="30"/>
      <c r="AK125" s="30"/>
      <c r="AL125" s="31"/>
      <c r="AM125" s="31"/>
      <c r="AN125" s="32"/>
      <c r="AO125" s="32"/>
      <c r="AP125" s="33"/>
      <c r="AQ125" s="33"/>
      <c r="AR125" s="34"/>
      <c r="AS125" s="34"/>
      <c r="AT125" s="35"/>
      <c r="AU125" s="35"/>
      <c r="AV125" s="30"/>
      <c r="AW125" s="30"/>
      <c r="AX125" s="31"/>
      <c r="AY125" s="31"/>
      <c r="AZ125" s="32"/>
      <c r="BA125" s="32"/>
      <c r="BB125" s="33"/>
      <c r="BC125" s="33"/>
      <c r="BD125" s="34"/>
      <c r="BE125" s="34"/>
      <c r="BF125" s="35"/>
      <c r="BG125" s="35"/>
      <c r="BH125" s="30"/>
      <c r="BI125" s="30"/>
      <c r="BJ125" s="31"/>
      <c r="BK125" s="31"/>
      <c r="BL125" s="32"/>
      <c r="BM125" s="32"/>
      <c r="BN125" s="33"/>
      <c r="BO125" s="33"/>
      <c r="BP125" s="34"/>
      <c r="BQ125" s="34"/>
      <c r="BR125" s="35"/>
      <c r="BS125" s="35"/>
      <c r="BT125" s="30"/>
      <c r="BU125" s="30"/>
      <c r="BV125" s="31"/>
      <c r="BW125" s="31"/>
      <c r="BX125" s="32"/>
      <c r="BY125" s="32"/>
      <c r="BZ125" s="33"/>
      <c r="CA125" s="33"/>
      <c r="CB125" s="34"/>
      <c r="CC125" s="34"/>
      <c r="CD125" s="35"/>
      <c r="CE125" s="35"/>
      <c r="CF125" s="47">
        <f t="shared" ref="CF125:CG134" si="119">AVERAGE(B125,D125,F125,H125,J125,L125,N125,P125,R125,T125,V125,X125,Z125,AB125,AD125,AF125,AH125,AJ125,AL125,AN125,AP125,AR125,AT125,AV125,AX125,AZ125,BB125,BD125,BF125,BH125,BJ125,BL125,BN125,BP125,BR125,BT125,BV125,BX125,BZ125,CB125,CD125)</f>
        <v>2</v>
      </c>
      <c r="CG125" s="47">
        <f t="shared" si="119"/>
        <v>2.8666666666666667</v>
      </c>
    </row>
    <row r="126" spans="1:85" outlineLevel="1" x14ac:dyDescent="0.35">
      <c r="A126" s="17" t="s">
        <v>109</v>
      </c>
      <c r="B126" s="37">
        <v>1</v>
      </c>
      <c r="C126" s="37">
        <v>2</v>
      </c>
      <c r="D126" s="38">
        <v>2</v>
      </c>
      <c r="E126" s="38">
        <v>3</v>
      </c>
      <c r="F126" s="39">
        <v>1</v>
      </c>
      <c r="G126" s="39">
        <v>2</v>
      </c>
      <c r="H126" s="40">
        <v>1</v>
      </c>
      <c r="I126" s="40">
        <v>2</v>
      </c>
      <c r="J126" s="41">
        <v>1</v>
      </c>
      <c r="K126" s="41">
        <v>2</v>
      </c>
      <c r="L126" s="42">
        <v>2</v>
      </c>
      <c r="M126" s="42">
        <v>3</v>
      </c>
      <c r="N126" s="43">
        <v>2</v>
      </c>
      <c r="O126" s="43">
        <v>3</v>
      </c>
      <c r="P126" s="44">
        <v>2</v>
      </c>
      <c r="Q126" s="44">
        <v>3</v>
      </c>
      <c r="R126" s="38">
        <v>2</v>
      </c>
      <c r="S126" s="38">
        <v>3</v>
      </c>
      <c r="T126" s="39">
        <v>2</v>
      </c>
      <c r="U126" s="39">
        <v>3</v>
      </c>
      <c r="V126" s="40">
        <v>2</v>
      </c>
      <c r="W126" s="40">
        <v>3</v>
      </c>
      <c r="X126" s="41">
        <v>2</v>
      </c>
      <c r="Y126" s="41">
        <v>3</v>
      </c>
      <c r="Z126" s="42">
        <v>1</v>
      </c>
      <c r="AA126" s="42">
        <v>2</v>
      </c>
      <c r="AB126" s="44">
        <v>2</v>
      </c>
      <c r="AC126" s="44">
        <v>3</v>
      </c>
      <c r="AD126" s="38">
        <v>2</v>
      </c>
      <c r="AE126" s="38">
        <v>3</v>
      </c>
      <c r="AF126" s="39"/>
      <c r="AG126" s="39"/>
      <c r="AH126" s="40"/>
      <c r="AI126" s="40"/>
      <c r="AJ126" s="30"/>
      <c r="AK126" s="30"/>
      <c r="AL126" s="31"/>
      <c r="AM126" s="31"/>
      <c r="AN126" s="32"/>
      <c r="AO126" s="32"/>
      <c r="AP126" s="33"/>
      <c r="AQ126" s="33"/>
      <c r="AR126" s="34"/>
      <c r="AS126" s="34"/>
      <c r="AT126" s="35"/>
      <c r="AU126" s="35"/>
      <c r="AV126" s="30"/>
      <c r="AW126" s="30"/>
      <c r="AX126" s="31"/>
      <c r="AY126" s="31"/>
      <c r="AZ126" s="32"/>
      <c r="BA126" s="32"/>
      <c r="BB126" s="33"/>
      <c r="BC126" s="33"/>
      <c r="BD126" s="34"/>
      <c r="BE126" s="34"/>
      <c r="BF126" s="35"/>
      <c r="BG126" s="35"/>
      <c r="BH126" s="30"/>
      <c r="BI126" s="30"/>
      <c r="BJ126" s="31"/>
      <c r="BK126" s="31"/>
      <c r="BL126" s="32"/>
      <c r="BM126" s="32"/>
      <c r="BN126" s="33"/>
      <c r="BO126" s="33"/>
      <c r="BP126" s="34"/>
      <c r="BQ126" s="34"/>
      <c r="BR126" s="35"/>
      <c r="BS126" s="35"/>
      <c r="BT126" s="30"/>
      <c r="BU126" s="30"/>
      <c r="BV126" s="31"/>
      <c r="BW126" s="31"/>
      <c r="BX126" s="32"/>
      <c r="BY126" s="32"/>
      <c r="BZ126" s="33"/>
      <c r="CA126" s="33"/>
      <c r="CB126" s="34"/>
      <c r="CC126" s="34"/>
      <c r="CD126" s="35"/>
      <c r="CE126" s="35"/>
      <c r="CF126" s="47">
        <f t="shared" si="119"/>
        <v>1.6666666666666667</v>
      </c>
      <c r="CG126" s="47">
        <f t="shared" si="119"/>
        <v>2.6666666666666665</v>
      </c>
    </row>
    <row r="127" spans="1:85" outlineLevel="1" x14ac:dyDescent="0.35">
      <c r="A127" s="17" t="s">
        <v>110</v>
      </c>
      <c r="B127" s="37">
        <v>1</v>
      </c>
      <c r="C127" s="37">
        <v>3</v>
      </c>
      <c r="D127" s="38">
        <v>1</v>
      </c>
      <c r="E127" s="38">
        <v>3</v>
      </c>
      <c r="F127" s="39">
        <v>2</v>
      </c>
      <c r="G127" s="39">
        <v>3</v>
      </c>
      <c r="H127" s="40">
        <v>2</v>
      </c>
      <c r="I127" s="40">
        <v>3</v>
      </c>
      <c r="J127" s="41">
        <v>2</v>
      </c>
      <c r="K127" s="41">
        <v>3</v>
      </c>
      <c r="L127" s="42">
        <v>2</v>
      </c>
      <c r="M127" s="42">
        <v>2</v>
      </c>
      <c r="N127" s="43">
        <v>2</v>
      </c>
      <c r="O127" s="43">
        <v>2</v>
      </c>
      <c r="P127" s="44">
        <v>2</v>
      </c>
      <c r="Q127" s="44">
        <v>3</v>
      </c>
      <c r="R127" s="38">
        <v>1</v>
      </c>
      <c r="S127" s="38">
        <v>2</v>
      </c>
      <c r="T127" s="39">
        <v>1</v>
      </c>
      <c r="U127" s="39">
        <v>2</v>
      </c>
      <c r="V127" s="40">
        <v>1</v>
      </c>
      <c r="W127" s="40">
        <v>2</v>
      </c>
      <c r="X127" s="41">
        <v>2</v>
      </c>
      <c r="Y127" s="41">
        <v>2</v>
      </c>
      <c r="Z127" s="42">
        <v>1</v>
      </c>
      <c r="AA127" s="42">
        <v>2</v>
      </c>
      <c r="AB127" s="44">
        <v>2</v>
      </c>
      <c r="AC127" s="44">
        <v>3</v>
      </c>
      <c r="AD127" s="38">
        <v>2</v>
      </c>
      <c r="AE127" s="38">
        <v>3</v>
      </c>
      <c r="AF127" s="39"/>
      <c r="AG127" s="39"/>
      <c r="AH127" s="40"/>
      <c r="AI127" s="40"/>
      <c r="AJ127" s="30"/>
      <c r="AK127" s="30"/>
      <c r="AL127" s="31"/>
      <c r="AM127" s="31"/>
      <c r="AN127" s="32"/>
      <c r="AO127" s="32"/>
      <c r="AP127" s="33"/>
      <c r="AQ127" s="33"/>
      <c r="AR127" s="34"/>
      <c r="AS127" s="34"/>
      <c r="AT127" s="35"/>
      <c r="AU127" s="35"/>
      <c r="AV127" s="30"/>
      <c r="AW127" s="30"/>
      <c r="AX127" s="31"/>
      <c r="AY127" s="31"/>
      <c r="AZ127" s="32"/>
      <c r="BA127" s="32"/>
      <c r="BB127" s="33"/>
      <c r="BC127" s="33"/>
      <c r="BD127" s="34"/>
      <c r="BE127" s="34"/>
      <c r="BF127" s="35"/>
      <c r="BG127" s="35"/>
      <c r="BH127" s="30"/>
      <c r="BI127" s="30"/>
      <c r="BJ127" s="31"/>
      <c r="BK127" s="31"/>
      <c r="BL127" s="32"/>
      <c r="BM127" s="32"/>
      <c r="BN127" s="33"/>
      <c r="BO127" s="33"/>
      <c r="BP127" s="34"/>
      <c r="BQ127" s="34"/>
      <c r="BR127" s="35"/>
      <c r="BS127" s="35"/>
      <c r="BT127" s="30"/>
      <c r="BU127" s="30"/>
      <c r="BV127" s="31"/>
      <c r="BW127" s="31"/>
      <c r="BX127" s="32"/>
      <c r="BY127" s="32"/>
      <c r="BZ127" s="33"/>
      <c r="CA127" s="33"/>
      <c r="CB127" s="34"/>
      <c r="CC127" s="34"/>
      <c r="CD127" s="35"/>
      <c r="CE127" s="35"/>
      <c r="CF127" s="47">
        <f t="shared" si="119"/>
        <v>1.6</v>
      </c>
      <c r="CG127" s="47">
        <f t="shared" si="119"/>
        <v>2.5333333333333332</v>
      </c>
    </row>
    <row r="128" spans="1:85" outlineLevel="1" x14ac:dyDescent="0.35">
      <c r="A128" s="17" t="s">
        <v>111</v>
      </c>
      <c r="B128" s="37">
        <v>2</v>
      </c>
      <c r="C128" s="37">
        <v>3</v>
      </c>
      <c r="D128" s="38">
        <v>2</v>
      </c>
      <c r="E128" s="38">
        <v>3</v>
      </c>
      <c r="F128" s="39">
        <v>2</v>
      </c>
      <c r="G128" s="39">
        <v>3</v>
      </c>
      <c r="H128" s="40">
        <v>3</v>
      </c>
      <c r="I128" s="40">
        <v>3</v>
      </c>
      <c r="J128" s="41">
        <v>1</v>
      </c>
      <c r="K128" s="41">
        <v>2</v>
      </c>
      <c r="L128" s="42">
        <v>2</v>
      </c>
      <c r="M128" s="42">
        <v>3</v>
      </c>
      <c r="N128" s="43">
        <v>2</v>
      </c>
      <c r="O128" s="43">
        <v>3</v>
      </c>
      <c r="P128" s="44">
        <v>2</v>
      </c>
      <c r="Q128" s="44">
        <v>3</v>
      </c>
      <c r="R128" s="38">
        <v>2</v>
      </c>
      <c r="S128" s="38">
        <v>3</v>
      </c>
      <c r="T128" s="39">
        <v>2</v>
      </c>
      <c r="U128" s="39">
        <v>3</v>
      </c>
      <c r="V128" s="40">
        <v>1</v>
      </c>
      <c r="W128" s="40">
        <v>2</v>
      </c>
      <c r="X128" s="41">
        <v>2</v>
      </c>
      <c r="Y128" s="41">
        <v>3</v>
      </c>
      <c r="Z128" s="42">
        <v>1</v>
      </c>
      <c r="AA128" s="42">
        <v>2</v>
      </c>
      <c r="AB128" s="44">
        <v>2</v>
      </c>
      <c r="AC128" s="44">
        <v>2</v>
      </c>
      <c r="AD128" s="38">
        <v>2</v>
      </c>
      <c r="AE128" s="38">
        <v>3</v>
      </c>
      <c r="AF128" s="39"/>
      <c r="AG128" s="39"/>
      <c r="AH128" s="40"/>
      <c r="AI128" s="40"/>
      <c r="AJ128" s="30"/>
      <c r="AK128" s="30"/>
      <c r="AL128" s="31"/>
      <c r="AM128" s="31"/>
      <c r="AN128" s="32"/>
      <c r="AO128" s="32"/>
      <c r="AP128" s="33"/>
      <c r="AQ128" s="33"/>
      <c r="AR128" s="34"/>
      <c r="AS128" s="34"/>
      <c r="AT128" s="35"/>
      <c r="AU128" s="35"/>
      <c r="AV128" s="30"/>
      <c r="AW128" s="30"/>
      <c r="AX128" s="31"/>
      <c r="AY128" s="31"/>
      <c r="AZ128" s="32"/>
      <c r="BA128" s="32"/>
      <c r="BB128" s="33"/>
      <c r="BC128" s="33"/>
      <c r="BD128" s="34"/>
      <c r="BE128" s="34"/>
      <c r="BF128" s="35"/>
      <c r="BG128" s="35"/>
      <c r="BH128" s="30"/>
      <c r="BI128" s="30"/>
      <c r="BJ128" s="31"/>
      <c r="BK128" s="31"/>
      <c r="BL128" s="32"/>
      <c r="BM128" s="32"/>
      <c r="BN128" s="33"/>
      <c r="BO128" s="33"/>
      <c r="BP128" s="34"/>
      <c r="BQ128" s="34"/>
      <c r="BR128" s="35"/>
      <c r="BS128" s="35"/>
      <c r="BT128" s="30"/>
      <c r="BU128" s="30"/>
      <c r="BV128" s="31"/>
      <c r="BW128" s="31"/>
      <c r="BX128" s="32"/>
      <c r="BY128" s="32"/>
      <c r="BZ128" s="33"/>
      <c r="CA128" s="33"/>
      <c r="CB128" s="34"/>
      <c r="CC128" s="34"/>
      <c r="CD128" s="35"/>
      <c r="CE128" s="35"/>
      <c r="CF128" s="47">
        <f t="shared" si="119"/>
        <v>1.8666666666666667</v>
      </c>
      <c r="CG128" s="47">
        <f t="shared" si="119"/>
        <v>2.7333333333333334</v>
      </c>
    </row>
    <row r="129" spans="1:85" outlineLevel="1" x14ac:dyDescent="0.35">
      <c r="A129" s="17" t="s">
        <v>112</v>
      </c>
      <c r="B129" s="37">
        <v>1</v>
      </c>
      <c r="C129" s="37">
        <v>2</v>
      </c>
      <c r="D129" s="38">
        <v>2</v>
      </c>
      <c r="E129" s="38">
        <v>3</v>
      </c>
      <c r="F129" s="39">
        <v>1</v>
      </c>
      <c r="G129" s="39">
        <v>2</v>
      </c>
      <c r="H129" s="40">
        <v>1</v>
      </c>
      <c r="I129" s="40">
        <v>2</v>
      </c>
      <c r="J129" s="41">
        <v>1</v>
      </c>
      <c r="K129" s="41">
        <v>2</v>
      </c>
      <c r="L129" s="42">
        <v>2</v>
      </c>
      <c r="M129" s="42">
        <v>3</v>
      </c>
      <c r="N129" s="43">
        <v>2</v>
      </c>
      <c r="O129" s="43">
        <v>3</v>
      </c>
      <c r="P129" s="44">
        <v>2</v>
      </c>
      <c r="Q129" s="44">
        <v>3</v>
      </c>
      <c r="R129" s="38">
        <v>1</v>
      </c>
      <c r="S129" s="38">
        <v>2</v>
      </c>
      <c r="T129" s="39">
        <v>2</v>
      </c>
      <c r="U129" s="39">
        <v>2</v>
      </c>
      <c r="V129" s="40">
        <v>1</v>
      </c>
      <c r="W129" s="40">
        <v>2</v>
      </c>
      <c r="X129" s="41">
        <v>2</v>
      </c>
      <c r="Y129" s="41">
        <v>3</v>
      </c>
      <c r="Z129" s="42">
        <v>1</v>
      </c>
      <c r="AA129" s="42">
        <v>2</v>
      </c>
      <c r="AB129" s="44">
        <v>2</v>
      </c>
      <c r="AC129" s="44">
        <v>3</v>
      </c>
      <c r="AD129" s="38">
        <v>2</v>
      </c>
      <c r="AE129" s="38">
        <v>2</v>
      </c>
      <c r="AF129" s="39"/>
      <c r="AG129" s="39"/>
      <c r="AH129" s="40"/>
      <c r="AI129" s="40"/>
      <c r="AJ129" s="30"/>
      <c r="AK129" s="30"/>
      <c r="AL129" s="31"/>
      <c r="AM129" s="31"/>
      <c r="AN129" s="32"/>
      <c r="AO129" s="32"/>
      <c r="AP129" s="33"/>
      <c r="AQ129" s="33"/>
      <c r="AR129" s="34"/>
      <c r="AS129" s="34"/>
      <c r="AT129" s="35"/>
      <c r="AU129" s="35"/>
      <c r="AV129" s="30"/>
      <c r="AW129" s="30"/>
      <c r="AX129" s="31"/>
      <c r="AY129" s="31"/>
      <c r="AZ129" s="32"/>
      <c r="BA129" s="32"/>
      <c r="BB129" s="33"/>
      <c r="BC129" s="33"/>
      <c r="BD129" s="34"/>
      <c r="BE129" s="34"/>
      <c r="BF129" s="35"/>
      <c r="BG129" s="35"/>
      <c r="BH129" s="30"/>
      <c r="BI129" s="30"/>
      <c r="BJ129" s="31"/>
      <c r="BK129" s="31"/>
      <c r="BL129" s="32"/>
      <c r="BM129" s="32"/>
      <c r="BN129" s="33"/>
      <c r="BO129" s="33"/>
      <c r="BP129" s="34"/>
      <c r="BQ129" s="34"/>
      <c r="BR129" s="35"/>
      <c r="BS129" s="35"/>
      <c r="BT129" s="30"/>
      <c r="BU129" s="30"/>
      <c r="BV129" s="31"/>
      <c r="BW129" s="31"/>
      <c r="BX129" s="32"/>
      <c r="BY129" s="32"/>
      <c r="BZ129" s="33"/>
      <c r="CA129" s="33"/>
      <c r="CB129" s="34"/>
      <c r="CC129" s="34"/>
      <c r="CD129" s="35"/>
      <c r="CE129" s="35"/>
      <c r="CF129" s="47">
        <f t="shared" si="119"/>
        <v>1.5333333333333334</v>
      </c>
      <c r="CG129" s="47">
        <f t="shared" si="119"/>
        <v>2.4</v>
      </c>
    </row>
    <row r="130" spans="1:85" outlineLevel="1" x14ac:dyDescent="0.35">
      <c r="A130" s="17" t="s">
        <v>113</v>
      </c>
      <c r="B130" s="37">
        <v>2</v>
      </c>
      <c r="C130" s="37">
        <v>3</v>
      </c>
      <c r="D130" s="38">
        <v>2</v>
      </c>
      <c r="E130" s="38">
        <v>3</v>
      </c>
      <c r="F130" s="39">
        <v>2</v>
      </c>
      <c r="G130" s="39">
        <v>3</v>
      </c>
      <c r="H130" s="40">
        <v>2</v>
      </c>
      <c r="I130" s="40">
        <v>3</v>
      </c>
      <c r="J130" s="41">
        <v>2</v>
      </c>
      <c r="K130" s="41">
        <v>3</v>
      </c>
      <c r="L130" s="42">
        <v>2</v>
      </c>
      <c r="M130" s="42">
        <v>3</v>
      </c>
      <c r="N130" s="43">
        <v>2</v>
      </c>
      <c r="O130" s="43">
        <v>3</v>
      </c>
      <c r="P130" s="44">
        <v>2</v>
      </c>
      <c r="Q130" s="44">
        <v>2</v>
      </c>
      <c r="R130" s="38">
        <v>2</v>
      </c>
      <c r="S130" s="38">
        <v>3</v>
      </c>
      <c r="T130" s="39">
        <v>2</v>
      </c>
      <c r="U130" s="39">
        <v>3</v>
      </c>
      <c r="V130" s="40">
        <v>2</v>
      </c>
      <c r="W130" s="40">
        <v>3</v>
      </c>
      <c r="X130" s="41">
        <v>2</v>
      </c>
      <c r="Y130" s="41">
        <v>3</v>
      </c>
      <c r="Z130" s="42">
        <v>2</v>
      </c>
      <c r="AA130" s="42">
        <v>3</v>
      </c>
      <c r="AB130" s="44">
        <v>2</v>
      </c>
      <c r="AC130" s="44">
        <v>3</v>
      </c>
      <c r="AD130" s="38">
        <v>2</v>
      </c>
      <c r="AE130" s="38">
        <v>3</v>
      </c>
      <c r="AF130" s="39"/>
      <c r="AG130" s="39"/>
      <c r="AH130" s="40"/>
      <c r="AI130" s="40"/>
      <c r="AJ130" s="30"/>
      <c r="AK130" s="30"/>
      <c r="AL130" s="31"/>
      <c r="AM130" s="31"/>
      <c r="AN130" s="32"/>
      <c r="AO130" s="32"/>
      <c r="AP130" s="33"/>
      <c r="AQ130" s="33"/>
      <c r="AR130" s="34"/>
      <c r="AS130" s="34"/>
      <c r="AT130" s="35"/>
      <c r="AU130" s="35"/>
      <c r="AV130" s="30"/>
      <c r="AW130" s="30"/>
      <c r="AX130" s="31"/>
      <c r="AY130" s="31"/>
      <c r="AZ130" s="32"/>
      <c r="BA130" s="32"/>
      <c r="BB130" s="33"/>
      <c r="BC130" s="33"/>
      <c r="BD130" s="34"/>
      <c r="BE130" s="34"/>
      <c r="BF130" s="35"/>
      <c r="BG130" s="35"/>
      <c r="BH130" s="30"/>
      <c r="BI130" s="30"/>
      <c r="BJ130" s="31"/>
      <c r="BK130" s="31"/>
      <c r="BL130" s="32"/>
      <c r="BM130" s="32"/>
      <c r="BN130" s="33"/>
      <c r="BO130" s="33"/>
      <c r="BP130" s="34"/>
      <c r="BQ130" s="34"/>
      <c r="BR130" s="35"/>
      <c r="BS130" s="35"/>
      <c r="BT130" s="30"/>
      <c r="BU130" s="30"/>
      <c r="BV130" s="31"/>
      <c r="BW130" s="31"/>
      <c r="BX130" s="32"/>
      <c r="BY130" s="32"/>
      <c r="BZ130" s="33"/>
      <c r="CA130" s="33"/>
      <c r="CB130" s="34"/>
      <c r="CC130" s="34"/>
      <c r="CD130" s="35"/>
      <c r="CE130" s="35"/>
      <c r="CF130" s="47">
        <f t="shared" si="119"/>
        <v>2</v>
      </c>
      <c r="CG130" s="47">
        <f t="shared" si="119"/>
        <v>2.9333333333333331</v>
      </c>
    </row>
    <row r="131" spans="1:85" outlineLevel="1" x14ac:dyDescent="0.35">
      <c r="A131" s="17" t="s">
        <v>114</v>
      </c>
      <c r="B131" s="37">
        <v>2</v>
      </c>
      <c r="C131" s="37">
        <v>3</v>
      </c>
      <c r="D131" s="38">
        <v>2</v>
      </c>
      <c r="E131" s="38">
        <v>3</v>
      </c>
      <c r="F131" s="39">
        <v>2</v>
      </c>
      <c r="G131" s="39">
        <v>3</v>
      </c>
      <c r="H131" s="40">
        <v>2</v>
      </c>
      <c r="I131" s="40">
        <v>3</v>
      </c>
      <c r="J131" s="41">
        <v>2</v>
      </c>
      <c r="K131" s="41">
        <v>3</v>
      </c>
      <c r="L131" s="42">
        <v>2</v>
      </c>
      <c r="M131" s="42">
        <v>3</v>
      </c>
      <c r="N131" s="43">
        <v>2</v>
      </c>
      <c r="O131" s="43">
        <v>3</v>
      </c>
      <c r="P131" s="44">
        <v>2</v>
      </c>
      <c r="Q131" s="44">
        <v>3</v>
      </c>
      <c r="R131" s="38">
        <v>2</v>
      </c>
      <c r="S131" s="38">
        <v>3</v>
      </c>
      <c r="T131" s="39">
        <v>2</v>
      </c>
      <c r="U131" s="39">
        <v>3</v>
      </c>
      <c r="V131" s="40">
        <v>2</v>
      </c>
      <c r="W131" s="40">
        <v>3</v>
      </c>
      <c r="X131" s="41">
        <v>2</v>
      </c>
      <c r="Y131" s="41">
        <v>3</v>
      </c>
      <c r="Z131" s="42">
        <v>2</v>
      </c>
      <c r="AA131" s="42">
        <v>3</v>
      </c>
      <c r="AB131" s="44">
        <v>2</v>
      </c>
      <c r="AC131" s="44">
        <v>3</v>
      </c>
      <c r="AD131" s="38">
        <v>2</v>
      </c>
      <c r="AE131" s="38">
        <v>3</v>
      </c>
      <c r="AF131" s="39"/>
      <c r="AG131" s="39"/>
      <c r="AH131" s="40"/>
      <c r="AI131" s="40"/>
      <c r="AJ131" s="30"/>
      <c r="AK131" s="30"/>
      <c r="AL131" s="31"/>
      <c r="AM131" s="31"/>
      <c r="AN131" s="32"/>
      <c r="AO131" s="32"/>
      <c r="AP131" s="33"/>
      <c r="AQ131" s="33"/>
      <c r="AR131" s="34"/>
      <c r="AS131" s="34"/>
      <c r="AT131" s="35"/>
      <c r="AU131" s="35"/>
      <c r="AV131" s="30"/>
      <c r="AW131" s="30"/>
      <c r="AX131" s="31"/>
      <c r="AY131" s="31"/>
      <c r="AZ131" s="32"/>
      <c r="BA131" s="32"/>
      <c r="BB131" s="33"/>
      <c r="BC131" s="33"/>
      <c r="BD131" s="34"/>
      <c r="BE131" s="34"/>
      <c r="BF131" s="35"/>
      <c r="BG131" s="35"/>
      <c r="BH131" s="30"/>
      <c r="BI131" s="30"/>
      <c r="BJ131" s="31"/>
      <c r="BK131" s="31"/>
      <c r="BL131" s="32"/>
      <c r="BM131" s="32"/>
      <c r="BN131" s="33"/>
      <c r="BO131" s="33"/>
      <c r="BP131" s="34"/>
      <c r="BQ131" s="34"/>
      <c r="BR131" s="35"/>
      <c r="BS131" s="35"/>
      <c r="BT131" s="30"/>
      <c r="BU131" s="30"/>
      <c r="BV131" s="31"/>
      <c r="BW131" s="31"/>
      <c r="BX131" s="32"/>
      <c r="BY131" s="32"/>
      <c r="BZ131" s="33"/>
      <c r="CA131" s="33"/>
      <c r="CB131" s="34"/>
      <c r="CC131" s="34"/>
      <c r="CD131" s="35"/>
      <c r="CE131" s="35"/>
      <c r="CF131" s="47">
        <f t="shared" si="119"/>
        <v>2</v>
      </c>
      <c r="CG131" s="47">
        <f t="shared" si="119"/>
        <v>3</v>
      </c>
    </row>
    <row r="132" spans="1:85" outlineLevel="1" x14ac:dyDescent="0.35">
      <c r="A132" s="17" t="s">
        <v>115</v>
      </c>
      <c r="B132" s="37">
        <v>2</v>
      </c>
      <c r="C132" s="37">
        <v>3</v>
      </c>
      <c r="D132" s="38">
        <v>3</v>
      </c>
      <c r="E132" s="38">
        <v>3</v>
      </c>
      <c r="F132" s="39">
        <v>2</v>
      </c>
      <c r="G132" s="39">
        <v>3</v>
      </c>
      <c r="H132" s="40">
        <v>2</v>
      </c>
      <c r="I132" s="40">
        <v>3</v>
      </c>
      <c r="J132" s="41">
        <v>2</v>
      </c>
      <c r="K132" s="41">
        <v>3</v>
      </c>
      <c r="L132" s="42">
        <v>3</v>
      </c>
      <c r="M132" s="42">
        <v>3</v>
      </c>
      <c r="N132" s="43">
        <v>3</v>
      </c>
      <c r="O132" s="43">
        <v>3</v>
      </c>
      <c r="P132" s="44">
        <v>2</v>
      </c>
      <c r="Q132" s="44">
        <v>3</v>
      </c>
      <c r="R132" s="38">
        <v>2</v>
      </c>
      <c r="S132" s="38">
        <v>3</v>
      </c>
      <c r="T132" s="39">
        <v>2</v>
      </c>
      <c r="U132" s="39">
        <v>3</v>
      </c>
      <c r="V132" s="40">
        <v>2</v>
      </c>
      <c r="W132" s="40">
        <v>3</v>
      </c>
      <c r="X132" s="41">
        <v>2</v>
      </c>
      <c r="Y132" s="41">
        <v>3</v>
      </c>
      <c r="Z132" s="42">
        <v>2</v>
      </c>
      <c r="AA132" s="42">
        <v>3</v>
      </c>
      <c r="AB132" s="44">
        <v>2</v>
      </c>
      <c r="AC132" s="44">
        <v>3</v>
      </c>
      <c r="AD132" s="38">
        <v>2</v>
      </c>
      <c r="AE132" s="38">
        <v>3</v>
      </c>
      <c r="AF132" s="39"/>
      <c r="AG132" s="39"/>
      <c r="AH132" s="40"/>
      <c r="AI132" s="40"/>
      <c r="AJ132" s="30"/>
      <c r="AK132" s="30"/>
      <c r="AL132" s="31"/>
      <c r="AM132" s="31"/>
      <c r="AN132" s="32"/>
      <c r="AO132" s="32"/>
      <c r="AP132" s="33"/>
      <c r="AQ132" s="33"/>
      <c r="AR132" s="34"/>
      <c r="AS132" s="34"/>
      <c r="AT132" s="35"/>
      <c r="AU132" s="35"/>
      <c r="AV132" s="30"/>
      <c r="AW132" s="30"/>
      <c r="AX132" s="31"/>
      <c r="AY132" s="31"/>
      <c r="AZ132" s="32"/>
      <c r="BA132" s="32"/>
      <c r="BB132" s="33"/>
      <c r="BC132" s="33"/>
      <c r="BD132" s="34"/>
      <c r="BE132" s="34"/>
      <c r="BF132" s="35"/>
      <c r="BG132" s="35"/>
      <c r="BH132" s="30"/>
      <c r="BI132" s="30"/>
      <c r="BJ132" s="31"/>
      <c r="BK132" s="31"/>
      <c r="BL132" s="32"/>
      <c r="BM132" s="32"/>
      <c r="BN132" s="33"/>
      <c r="BO132" s="33"/>
      <c r="BP132" s="34"/>
      <c r="BQ132" s="34"/>
      <c r="BR132" s="35"/>
      <c r="BS132" s="35"/>
      <c r="BT132" s="30"/>
      <c r="BU132" s="30"/>
      <c r="BV132" s="31"/>
      <c r="BW132" s="31"/>
      <c r="BX132" s="32"/>
      <c r="BY132" s="32"/>
      <c r="BZ132" s="33"/>
      <c r="CA132" s="33"/>
      <c r="CB132" s="34"/>
      <c r="CC132" s="34"/>
      <c r="CD132" s="35"/>
      <c r="CE132" s="35"/>
      <c r="CF132" s="47">
        <f t="shared" ref="CF132:CF137" si="120">AVERAGE(B132,D132,F132,H132,J132,L132,N132,P132,R132,T132,V132,X132,Z132,AB132,AD132,AF132,AH132,AJ132,AL132,AN132,AP132,AR132,AT132,AV132,AX132,AZ132,BB132,BD132,BF132,BH132,BJ132,BL132,BN132,BP132,BR132,BT132,BV132,BX132,BZ132,CB132,CD132)</f>
        <v>2.2000000000000002</v>
      </c>
      <c r="CG132" s="47">
        <f t="shared" si="119"/>
        <v>3</v>
      </c>
    </row>
    <row r="133" spans="1:85" outlineLevel="1" x14ac:dyDescent="0.35">
      <c r="A133" s="17" t="s">
        <v>116</v>
      </c>
      <c r="B133" s="37">
        <v>3</v>
      </c>
      <c r="C133" s="37">
        <v>3</v>
      </c>
      <c r="D133" s="38">
        <v>3</v>
      </c>
      <c r="E133" s="38">
        <v>3</v>
      </c>
      <c r="F133" s="39">
        <v>3</v>
      </c>
      <c r="G133" s="39">
        <v>3</v>
      </c>
      <c r="H133" s="40">
        <v>3</v>
      </c>
      <c r="I133" s="40">
        <v>3</v>
      </c>
      <c r="J133" s="41">
        <v>3</v>
      </c>
      <c r="K133" s="41">
        <v>3</v>
      </c>
      <c r="L133" s="42">
        <v>3</v>
      </c>
      <c r="M133" s="42">
        <v>3</v>
      </c>
      <c r="N133" s="43">
        <v>3</v>
      </c>
      <c r="O133" s="43">
        <v>3</v>
      </c>
      <c r="P133" s="44">
        <v>3</v>
      </c>
      <c r="Q133" s="44">
        <v>3</v>
      </c>
      <c r="R133" s="38">
        <v>3</v>
      </c>
      <c r="S133" s="38">
        <v>3</v>
      </c>
      <c r="T133" s="39">
        <v>3</v>
      </c>
      <c r="U133" s="39">
        <v>3</v>
      </c>
      <c r="V133" s="40">
        <v>3</v>
      </c>
      <c r="W133" s="40">
        <v>3</v>
      </c>
      <c r="X133" s="41">
        <v>3</v>
      </c>
      <c r="Y133" s="41">
        <v>3</v>
      </c>
      <c r="Z133" s="42">
        <v>3</v>
      </c>
      <c r="AA133" s="42">
        <v>3</v>
      </c>
      <c r="AB133" s="44">
        <v>3</v>
      </c>
      <c r="AC133" s="44">
        <v>3</v>
      </c>
      <c r="AD133" s="38">
        <v>3</v>
      </c>
      <c r="AE133" s="38">
        <v>3</v>
      </c>
      <c r="AF133" s="39"/>
      <c r="AG133" s="39"/>
      <c r="AH133" s="40"/>
      <c r="AI133" s="40"/>
      <c r="AJ133" s="30"/>
      <c r="AK133" s="30"/>
      <c r="AL133" s="31"/>
      <c r="AM133" s="31"/>
      <c r="AN133" s="32"/>
      <c r="AO133" s="32"/>
      <c r="AP133" s="33"/>
      <c r="AQ133" s="33"/>
      <c r="AR133" s="34"/>
      <c r="AS133" s="34"/>
      <c r="AT133" s="35"/>
      <c r="AU133" s="35"/>
      <c r="AV133" s="30"/>
      <c r="AW133" s="30"/>
      <c r="AX133" s="31"/>
      <c r="AY133" s="31"/>
      <c r="AZ133" s="32"/>
      <c r="BA133" s="32"/>
      <c r="BB133" s="33"/>
      <c r="BC133" s="33"/>
      <c r="BD133" s="34"/>
      <c r="BE133" s="34"/>
      <c r="BF133" s="35"/>
      <c r="BG133" s="35"/>
      <c r="BH133" s="30"/>
      <c r="BI133" s="30"/>
      <c r="BJ133" s="31"/>
      <c r="BK133" s="31"/>
      <c r="BL133" s="32"/>
      <c r="BM133" s="32"/>
      <c r="BN133" s="33"/>
      <c r="BO133" s="33"/>
      <c r="BP133" s="34"/>
      <c r="BQ133" s="34"/>
      <c r="BR133" s="35"/>
      <c r="BS133" s="35"/>
      <c r="BT133" s="30"/>
      <c r="BU133" s="30"/>
      <c r="BV133" s="31"/>
      <c r="BW133" s="31"/>
      <c r="BX133" s="32"/>
      <c r="BY133" s="32"/>
      <c r="BZ133" s="33"/>
      <c r="CA133" s="33"/>
      <c r="CB133" s="34"/>
      <c r="CC133" s="34"/>
      <c r="CD133" s="35"/>
      <c r="CE133" s="35"/>
      <c r="CF133" s="47">
        <f t="shared" si="120"/>
        <v>3</v>
      </c>
      <c r="CG133" s="47">
        <f t="shared" si="119"/>
        <v>3</v>
      </c>
    </row>
    <row r="134" spans="1:85" outlineLevel="1" x14ac:dyDescent="0.35">
      <c r="A134" s="17" t="s">
        <v>117</v>
      </c>
      <c r="B134" s="37">
        <v>1</v>
      </c>
      <c r="C134" s="37">
        <v>2</v>
      </c>
      <c r="D134" s="38">
        <v>2</v>
      </c>
      <c r="E134" s="38">
        <v>3</v>
      </c>
      <c r="F134" s="39">
        <v>2</v>
      </c>
      <c r="G134" s="39">
        <v>3</v>
      </c>
      <c r="H134" s="40">
        <v>2</v>
      </c>
      <c r="I134" s="40">
        <v>3</v>
      </c>
      <c r="J134" s="41">
        <v>2</v>
      </c>
      <c r="K134" s="41">
        <v>3</v>
      </c>
      <c r="L134" s="42">
        <v>2</v>
      </c>
      <c r="M134" s="42">
        <v>3</v>
      </c>
      <c r="N134" s="43">
        <v>2</v>
      </c>
      <c r="O134" s="43">
        <v>3</v>
      </c>
      <c r="P134" s="44">
        <v>2</v>
      </c>
      <c r="Q134" s="44">
        <v>3</v>
      </c>
      <c r="R134" s="38">
        <v>2</v>
      </c>
      <c r="S134" s="38">
        <v>3</v>
      </c>
      <c r="T134" s="39">
        <v>1</v>
      </c>
      <c r="U134" s="39">
        <v>2</v>
      </c>
      <c r="V134" s="40">
        <v>1</v>
      </c>
      <c r="W134" s="40">
        <v>2</v>
      </c>
      <c r="X134" s="41">
        <v>2</v>
      </c>
      <c r="Y134" s="41">
        <v>3</v>
      </c>
      <c r="Z134" s="42">
        <v>1</v>
      </c>
      <c r="AA134" s="42">
        <v>2</v>
      </c>
      <c r="AB134" s="44">
        <v>2</v>
      </c>
      <c r="AC134" s="44">
        <v>3</v>
      </c>
      <c r="AD134" s="38">
        <v>2</v>
      </c>
      <c r="AE134" s="38">
        <v>3</v>
      </c>
      <c r="AF134" s="39"/>
      <c r="AG134" s="39"/>
      <c r="AH134" s="40"/>
      <c r="AI134" s="40"/>
      <c r="AJ134" s="30"/>
      <c r="AK134" s="30"/>
      <c r="AL134" s="31"/>
      <c r="AM134" s="31"/>
      <c r="AN134" s="32"/>
      <c r="AO134" s="32"/>
      <c r="AP134" s="33"/>
      <c r="AQ134" s="33"/>
      <c r="AR134" s="34"/>
      <c r="AS134" s="34"/>
      <c r="AT134" s="35"/>
      <c r="AU134" s="35"/>
      <c r="AV134" s="30"/>
      <c r="AW134" s="30"/>
      <c r="AX134" s="31"/>
      <c r="AY134" s="31"/>
      <c r="AZ134" s="32"/>
      <c r="BA134" s="32"/>
      <c r="BB134" s="33"/>
      <c r="BC134" s="33"/>
      <c r="BD134" s="34"/>
      <c r="BE134" s="34"/>
      <c r="BF134" s="35"/>
      <c r="BG134" s="35"/>
      <c r="BH134" s="30"/>
      <c r="BI134" s="30"/>
      <c r="BJ134" s="31"/>
      <c r="BK134" s="31"/>
      <c r="BL134" s="32"/>
      <c r="BM134" s="32"/>
      <c r="BN134" s="33"/>
      <c r="BO134" s="33"/>
      <c r="BP134" s="34"/>
      <c r="BQ134" s="34"/>
      <c r="BR134" s="35"/>
      <c r="BS134" s="35"/>
      <c r="BT134" s="30"/>
      <c r="BU134" s="30"/>
      <c r="BV134" s="31"/>
      <c r="BW134" s="31"/>
      <c r="BX134" s="32"/>
      <c r="BY134" s="32"/>
      <c r="BZ134" s="33"/>
      <c r="CA134" s="33"/>
      <c r="CB134" s="34"/>
      <c r="CC134" s="34"/>
      <c r="CD134" s="35"/>
      <c r="CE134" s="35"/>
      <c r="CF134" s="47">
        <f t="shared" si="120"/>
        <v>1.7333333333333334</v>
      </c>
      <c r="CG134" s="47">
        <f t="shared" si="119"/>
        <v>2.7333333333333334</v>
      </c>
    </row>
    <row r="135" spans="1:85" x14ac:dyDescent="0.35">
      <c r="A135" s="25" t="s">
        <v>1</v>
      </c>
      <c r="B135" s="18">
        <f t="shared" ref="B135:AF135" si="121">AVERAGE(B125:B134)</f>
        <v>1.7</v>
      </c>
      <c r="C135" s="18">
        <f t="shared" si="121"/>
        <v>2.7</v>
      </c>
      <c r="D135" s="18">
        <f t="shared" si="121"/>
        <v>2.1</v>
      </c>
      <c r="E135" s="18">
        <f t="shared" si="121"/>
        <v>2.9</v>
      </c>
      <c r="F135" s="18">
        <f t="shared" si="121"/>
        <v>1.9</v>
      </c>
      <c r="G135" s="18">
        <f t="shared" si="121"/>
        <v>2.7</v>
      </c>
      <c r="H135" s="18">
        <f t="shared" si="121"/>
        <v>2</v>
      </c>
      <c r="I135" s="18">
        <f t="shared" si="121"/>
        <v>2.8</v>
      </c>
      <c r="J135" s="18">
        <f t="shared" si="121"/>
        <v>1.8</v>
      </c>
      <c r="K135" s="18">
        <f t="shared" si="121"/>
        <v>2.7</v>
      </c>
      <c r="L135" s="18">
        <f t="shared" si="121"/>
        <v>2.2000000000000002</v>
      </c>
      <c r="M135" s="18">
        <f t="shared" si="121"/>
        <v>2.9</v>
      </c>
      <c r="N135" s="18">
        <f t="shared" si="121"/>
        <v>2.2000000000000002</v>
      </c>
      <c r="O135" s="18">
        <f t="shared" si="121"/>
        <v>2.9</v>
      </c>
      <c r="P135" s="18">
        <f t="shared" si="121"/>
        <v>2.1</v>
      </c>
      <c r="Q135" s="18">
        <f t="shared" si="121"/>
        <v>2.9</v>
      </c>
      <c r="R135" s="18">
        <f t="shared" si="121"/>
        <v>1.9</v>
      </c>
      <c r="S135" s="18">
        <f t="shared" si="121"/>
        <v>2.8</v>
      </c>
      <c r="T135" s="18">
        <f t="shared" si="121"/>
        <v>1.9</v>
      </c>
      <c r="U135" s="18">
        <f t="shared" si="121"/>
        <v>2.7</v>
      </c>
      <c r="V135" s="18">
        <f t="shared" si="121"/>
        <v>1.7</v>
      </c>
      <c r="W135" s="18">
        <f t="shared" si="121"/>
        <v>2.6</v>
      </c>
      <c r="X135" s="18">
        <f t="shared" si="121"/>
        <v>2.1</v>
      </c>
      <c r="Y135" s="18">
        <f t="shared" si="121"/>
        <v>2.9</v>
      </c>
      <c r="Z135" s="18">
        <f t="shared" si="121"/>
        <v>1.6</v>
      </c>
      <c r="AA135" s="18">
        <f t="shared" si="121"/>
        <v>2.5</v>
      </c>
      <c r="AB135" s="18">
        <f t="shared" si="121"/>
        <v>2.1</v>
      </c>
      <c r="AC135" s="18">
        <f t="shared" si="121"/>
        <v>2.9</v>
      </c>
      <c r="AD135" s="18">
        <f t="shared" si="121"/>
        <v>2.1</v>
      </c>
      <c r="AE135" s="18">
        <f t="shared" si="121"/>
        <v>2.9</v>
      </c>
      <c r="AF135" s="18" t="e">
        <f t="shared" si="121"/>
        <v>#DIV/0!</v>
      </c>
      <c r="AG135" s="18" t="e">
        <f t="shared" ref="AG135:BN135" si="122">AVERAGE(AG125:AG131)</f>
        <v>#DIV/0!</v>
      </c>
      <c r="AH135" s="18" t="e">
        <f t="shared" si="122"/>
        <v>#DIV/0!</v>
      </c>
      <c r="AI135" s="18" t="e">
        <f t="shared" si="122"/>
        <v>#DIV/0!</v>
      </c>
      <c r="AJ135" s="18" t="e">
        <f>AVERAGE(AJ125:AJ134)</f>
        <v>#DIV/0!</v>
      </c>
      <c r="AK135" s="18" t="e">
        <f t="shared" si="122"/>
        <v>#DIV/0!</v>
      </c>
      <c r="AL135" s="18" t="e">
        <f t="shared" si="122"/>
        <v>#DIV/0!</v>
      </c>
      <c r="AM135" s="18" t="e">
        <f t="shared" si="122"/>
        <v>#DIV/0!</v>
      </c>
      <c r="AN135" s="18" t="e">
        <f t="shared" si="122"/>
        <v>#DIV/0!</v>
      </c>
      <c r="AO135" s="18" t="e">
        <f t="shared" si="122"/>
        <v>#DIV/0!</v>
      </c>
      <c r="AP135" s="18" t="e">
        <f t="shared" si="122"/>
        <v>#DIV/0!</v>
      </c>
      <c r="AQ135" s="18" t="e">
        <f t="shared" si="122"/>
        <v>#DIV/0!</v>
      </c>
      <c r="AR135" s="18" t="e">
        <f t="shared" si="122"/>
        <v>#DIV/0!</v>
      </c>
      <c r="AS135" s="18" t="e">
        <f t="shared" si="122"/>
        <v>#DIV/0!</v>
      </c>
      <c r="AT135" s="18" t="e">
        <f t="shared" si="122"/>
        <v>#DIV/0!</v>
      </c>
      <c r="AU135" s="18" t="e">
        <f t="shared" si="122"/>
        <v>#DIV/0!</v>
      </c>
      <c r="AV135" s="18" t="e">
        <f t="shared" si="122"/>
        <v>#DIV/0!</v>
      </c>
      <c r="AW135" s="18" t="e">
        <f t="shared" si="122"/>
        <v>#DIV/0!</v>
      </c>
      <c r="AX135" s="18" t="e">
        <f t="shared" si="122"/>
        <v>#DIV/0!</v>
      </c>
      <c r="AY135" s="18" t="e">
        <f t="shared" si="122"/>
        <v>#DIV/0!</v>
      </c>
      <c r="AZ135" s="18" t="e">
        <f t="shared" si="122"/>
        <v>#DIV/0!</v>
      </c>
      <c r="BA135" s="18" t="e">
        <f t="shared" si="122"/>
        <v>#DIV/0!</v>
      </c>
      <c r="BB135" s="18" t="e">
        <f t="shared" si="122"/>
        <v>#DIV/0!</v>
      </c>
      <c r="BC135" s="18" t="e">
        <f t="shared" si="122"/>
        <v>#DIV/0!</v>
      </c>
      <c r="BD135" s="18" t="e">
        <f t="shared" si="122"/>
        <v>#DIV/0!</v>
      </c>
      <c r="BE135" s="18" t="e">
        <f t="shared" si="122"/>
        <v>#DIV/0!</v>
      </c>
      <c r="BF135" s="18" t="e">
        <f t="shared" si="122"/>
        <v>#DIV/0!</v>
      </c>
      <c r="BG135" s="18" t="e">
        <f t="shared" si="122"/>
        <v>#DIV/0!</v>
      </c>
      <c r="BH135" s="18" t="e">
        <f t="shared" si="122"/>
        <v>#DIV/0!</v>
      </c>
      <c r="BI135" s="18" t="e">
        <f t="shared" si="122"/>
        <v>#DIV/0!</v>
      </c>
      <c r="BJ135" s="18" t="e">
        <f t="shared" si="122"/>
        <v>#DIV/0!</v>
      </c>
      <c r="BK135" s="18" t="e">
        <f t="shared" si="122"/>
        <v>#DIV/0!</v>
      </c>
      <c r="BL135" s="18" t="e">
        <f t="shared" si="122"/>
        <v>#DIV/0!</v>
      </c>
      <c r="BM135" s="18" t="e">
        <f t="shared" si="122"/>
        <v>#DIV/0!</v>
      </c>
      <c r="BN135" s="18" t="e">
        <f t="shared" si="122"/>
        <v>#DIV/0!</v>
      </c>
      <c r="BO135" s="18" t="e">
        <f t="shared" ref="BO135:CE135" si="123">AVERAGE(BO125:BO131)</f>
        <v>#DIV/0!</v>
      </c>
      <c r="BP135" s="18" t="e">
        <f t="shared" si="123"/>
        <v>#DIV/0!</v>
      </c>
      <c r="BQ135" s="18" t="e">
        <f t="shared" si="123"/>
        <v>#DIV/0!</v>
      </c>
      <c r="BR135" s="18" t="e">
        <f t="shared" si="123"/>
        <v>#DIV/0!</v>
      </c>
      <c r="BS135" s="18" t="e">
        <f t="shared" si="123"/>
        <v>#DIV/0!</v>
      </c>
      <c r="BT135" s="18" t="e">
        <f t="shared" si="123"/>
        <v>#DIV/0!</v>
      </c>
      <c r="BU135" s="18" t="e">
        <f t="shared" si="123"/>
        <v>#DIV/0!</v>
      </c>
      <c r="BV135" s="18" t="e">
        <f t="shared" si="123"/>
        <v>#DIV/0!</v>
      </c>
      <c r="BW135" s="18" t="e">
        <f t="shared" si="123"/>
        <v>#DIV/0!</v>
      </c>
      <c r="BX135" s="18" t="e">
        <f t="shared" si="123"/>
        <v>#DIV/0!</v>
      </c>
      <c r="BY135" s="18" t="e">
        <f t="shared" si="123"/>
        <v>#DIV/0!</v>
      </c>
      <c r="BZ135" s="18" t="e">
        <f t="shared" si="123"/>
        <v>#DIV/0!</v>
      </c>
      <c r="CA135" s="18" t="e">
        <f t="shared" si="123"/>
        <v>#DIV/0!</v>
      </c>
      <c r="CB135" s="18" t="e">
        <f t="shared" si="123"/>
        <v>#DIV/0!</v>
      </c>
      <c r="CC135" s="18" t="e">
        <f t="shared" si="123"/>
        <v>#DIV/0!</v>
      </c>
      <c r="CD135" s="18" t="e">
        <f t="shared" si="123"/>
        <v>#DIV/0!</v>
      </c>
      <c r="CE135" s="18" t="e">
        <f t="shared" si="123"/>
        <v>#DIV/0!</v>
      </c>
      <c r="CF135" s="47" t="e">
        <f t="shared" si="120"/>
        <v>#DIV/0!</v>
      </c>
      <c r="CG135" s="47" t="e">
        <f>AVERAGE(C135,E135,G135,I135,K135,M135,O135,Q135,S135,U135,W135,Y135,AA135,AC135,AE135,AG135,AI135,AK135,AM135,AO135,AQ135,AS135,AU135,AW135,AY135,BA135,BC135,BE135,BG135,BI135,BK135,BM135,BO135,BQ135,BS135,BU135,BW135,BY135,CA135,CC135,CE135)</f>
        <v>#DIV/0!</v>
      </c>
    </row>
    <row r="136" spans="1:85" x14ac:dyDescent="0.35">
      <c r="A136" s="25" t="s">
        <v>0</v>
      </c>
      <c r="B136" s="18">
        <f>(B135-1)*100/2</f>
        <v>35</v>
      </c>
      <c r="C136" s="18">
        <f t="shared" ref="C136:BN136" si="124">(C135-1)*100/2</f>
        <v>85.000000000000014</v>
      </c>
      <c r="D136" s="18">
        <f t="shared" si="124"/>
        <v>55.000000000000007</v>
      </c>
      <c r="E136" s="18">
        <f t="shared" si="124"/>
        <v>95</v>
      </c>
      <c r="F136" s="18">
        <f t="shared" si="124"/>
        <v>44.999999999999993</v>
      </c>
      <c r="G136" s="18">
        <f t="shared" si="124"/>
        <v>85.000000000000014</v>
      </c>
      <c r="H136" s="18">
        <f t="shared" si="124"/>
        <v>50</v>
      </c>
      <c r="I136" s="18">
        <f t="shared" si="124"/>
        <v>89.999999999999986</v>
      </c>
      <c r="J136" s="18">
        <f t="shared" si="124"/>
        <v>40</v>
      </c>
      <c r="K136" s="18">
        <f t="shared" si="124"/>
        <v>85.000000000000014</v>
      </c>
      <c r="L136" s="18">
        <f t="shared" si="124"/>
        <v>60.000000000000007</v>
      </c>
      <c r="M136" s="18">
        <f t="shared" si="124"/>
        <v>95</v>
      </c>
      <c r="N136" s="18">
        <f t="shared" si="124"/>
        <v>60.000000000000007</v>
      </c>
      <c r="O136" s="18">
        <f t="shared" si="124"/>
        <v>95</v>
      </c>
      <c r="P136" s="18">
        <f t="shared" si="124"/>
        <v>55.000000000000007</v>
      </c>
      <c r="Q136" s="18">
        <f t="shared" si="124"/>
        <v>95</v>
      </c>
      <c r="R136" s="18">
        <f t="shared" si="124"/>
        <v>44.999999999999993</v>
      </c>
      <c r="S136" s="18">
        <f t="shared" si="124"/>
        <v>89.999999999999986</v>
      </c>
      <c r="T136" s="18">
        <f t="shared" si="124"/>
        <v>44.999999999999993</v>
      </c>
      <c r="U136" s="18">
        <f t="shared" si="124"/>
        <v>85.000000000000014</v>
      </c>
      <c r="V136" s="18">
        <f t="shared" si="124"/>
        <v>35</v>
      </c>
      <c r="W136" s="18">
        <f t="shared" si="124"/>
        <v>80</v>
      </c>
      <c r="X136" s="18">
        <f t="shared" si="124"/>
        <v>55.000000000000007</v>
      </c>
      <c r="Y136" s="18">
        <f t="shared" si="124"/>
        <v>95</v>
      </c>
      <c r="Z136" s="18">
        <f t="shared" si="124"/>
        <v>30.000000000000004</v>
      </c>
      <c r="AA136" s="18">
        <f t="shared" si="124"/>
        <v>75</v>
      </c>
      <c r="AB136" s="18">
        <f t="shared" si="124"/>
        <v>55.000000000000007</v>
      </c>
      <c r="AC136" s="18">
        <f t="shared" si="124"/>
        <v>95</v>
      </c>
      <c r="AD136" s="18">
        <f t="shared" si="124"/>
        <v>55.000000000000007</v>
      </c>
      <c r="AE136" s="18">
        <f t="shared" si="124"/>
        <v>95</v>
      </c>
      <c r="AF136" s="18" t="e">
        <f t="shared" si="124"/>
        <v>#DIV/0!</v>
      </c>
      <c r="AG136" s="18" t="e">
        <f t="shared" si="124"/>
        <v>#DIV/0!</v>
      </c>
      <c r="AH136" s="18" t="e">
        <f t="shared" si="124"/>
        <v>#DIV/0!</v>
      </c>
      <c r="AI136" s="18" t="e">
        <f t="shared" si="124"/>
        <v>#DIV/0!</v>
      </c>
      <c r="AJ136" s="18" t="e">
        <f t="shared" si="124"/>
        <v>#DIV/0!</v>
      </c>
      <c r="AK136" s="18" t="e">
        <f t="shared" si="124"/>
        <v>#DIV/0!</v>
      </c>
      <c r="AL136" s="18" t="e">
        <f t="shared" si="124"/>
        <v>#DIV/0!</v>
      </c>
      <c r="AM136" s="18" t="e">
        <f t="shared" si="124"/>
        <v>#DIV/0!</v>
      </c>
      <c r="AN136" s="18" t="e">
        <f t="shared" si="124"/>
        <v>#DIV/0!</v>
      </c>
      <c r="AO136" s="18" t="e">
        <f t="shared" si="124"/>
        <v>#DIV/0!</v>
      </c>
      <c r="AP136" s="18" t="e">
        <f t="shared" si="124"/>
        <v>#DIV/0!</v>
      </c>
      <c r="AQ136" s="18" t="e">
        <f t="shared" si="124"/>
        <v>#DIV/0!</v>
      </c>
      <c r="AR136" s="18" t="e">
        <f t="shared" si="124"/>
        <v>#DIV/0!</v>
      </c>
      <c r="AS136" s="18" t="e">
        <f t="shared" si="124"/>
        <v>#DIV/0!</v>
      </c>
      <c r="AT136" s="18" t="e">
        <f t="shared" si="124"/>
        <v>#DIV/0!</v>
      </c>
      <c r="AU136" s="18" t="e">
        <f t="shared" si="124"/>
        <v>#DIV/0!</v>
      </c>
      <c r="AV136" s="18" t="e">
        <f t="shared" si="124"/>
        <v>#DIV/0!</v>
      </c>
      <c r="AW136" s="18" t="e">
        <f t="shared" si="124"/>
        <v>#DIV/0!</v>
      </c>
      <c r="AX136" s="18" t="e">
        <f t="shared" si="124"/>
        <v>#DIV/0!</v>
      </c>
      <c r="AY136" s="18" t="e">
        <f t="shared" si="124"/>
        <v>#DIV/0!</v>
      </c>
      <c r="AZ136" s="18" t="e">
        <f t="shared" si="124"/>
        <v>#DIV/0!</v>
      </c>
      <c r="BA136" s="18" t="e">
        <f t="shared" si="124"/>
        <v>#DIV/0!</v>
      </c>
      <c r="BB136" s="18" t="e">
        <f t="shared" si="124"/>
        <v>#DIV/0!</v>
      </c>
      <c r="BC136" s="18" t="e">
        <f t="shared" si="124"/>
        <v>#DIV/0!</v>
      </c>
      <c r="BD136" s="18" t="e">
        <f t="shared" si="124"/>
        <v>#DIV/0!</v>
      </c>
      <c r="BE136" s="18" t="e">
        <f t="shared" si="124"/>
        <v>#DIV/0!</v>
      </c>
      <c r="BF136" s="18" t="e">
        <f t="shared" si="124"/>
        <v>#DIV/0!</v>
      </c>
      <c r="BG136" s="18" t="e">
        <f t="shared" si="124"/>
        <v>#DIV/0!</v>
      </c>
      <c r="BH136" s="18" t="e">
        <f t="shared" si="124"/>
        <v>#DIV/0!</v>
      </c>
      <c r="BI136" s="18" t="e">
        <f t="shared" si="124"/>
        <v>#DIV/0!</v>
      </c>
      <c r="BJ136" s="18" t="e">
        <f t="shared" si="124"/>
        <v>#DIV/0!</v>
      </c>
      <c r="BK136" s="18" t="e">
        <f t="shared" si="124"/>
        <v>#DIV/0!</v>
      </c>
      <c r="BL136" s="18" t="e">
        <f t="shared" si="124"/>
        <v>#DIV/0!</v>
      </c>
      <c r="BM136" s="18" t="e">
        <f t="shared" si="124"/>
        <v>#DIV/0!</v>
      </c>
      <c r="BN136" s="18" t="e">
        <f t="shared" si="124"/>
        <v>#DIV/0!</v>
      </c>
      <c r="BO136" s="18" t="e">
        <f t="shared" ref="BO136:CE136" si="125">(BO135-1)*100/2</f>
        <v>#DIV/0!</v>
      </c>
      <c r="BP136" s="18" t="e">
        <f t="shared" si="125"/>
        <v>#DIV/0!</v>
      </c>
      <c r="BQ136" s="18" t="e">
        <f t="shared" si="125"/>
        <v>#DIV/0!</v>
      </c>
      <c r="BR136" s="18" t="e">
        <f t="shared" si="125"/>
        <v>#DIV/0!</v>
      </c>
      <c r="BS136" s="18" t="e">
        <f t="shared" si="125"/>
        <v>#DIV/0!</v>
      </c>
      <c r="BT136" s="18" t="e">
        <f t="shared" si="125"/>
        <v>#DIV/0!</v>
      </c>
      <c r="BU136" s="18" t="e">
        <f t="shared" si="125"/>
        <v>#DIV/0!</v>
      </c>
      <c r="BV136" s="18" t="e">
        <f t="shared" si="125"/>
        <v>#DIV/0!</v>
      </c>
      <c r="BW136" s="18" t="e">
        <f t="shared" si="125"/>
        <v>#DIV/0!</v>
      </c>
      <c r="BX136" s="18" t="e">
        <f t="shared" si="125"/>
        <v>#DIV/0!</v>
      </c>
      <c r="BY136" s="18" t="e">
        <f t="shared" si="125"/>
        <v>#DIV/0!</v>
      </c>
      <c r="BZ136" s="18" t="e">
        <f t="shared" si="125"/>
        <v>#DIV/0!</v>
      </c>
      <c r="CA136" s="18" t="e">
        <f t="shared" si="125"/>
        <v>#DIV/0!</v>
      </c>
      <c r="CB136" s="18" t="e">
        <f t="shared" si="125"/>
        <v>#DIV/0!</v>
      </c>
      <c r="CC136" s="18" t="e">
        <f t="shared" si="125"/>
        <v>#DIV/0!</v>
      </c>
      <c r="CD136" s="18" t="e">
        <f t="shared" si="125"/>
        <v>#DIV/0!</v>
      </c>
      <c r="CE136" s="18" t="e">
        <f t="shared" si="125"/>
        <v>#DIV/0!</v>
      </c>
      <c r="CF136" s="47" t="e">
        <f t="shared" si="120"/>
        <v>#DIV/0!</v>
      </c>
      <c r="CG136" s="47" t="e">
        <f>AVERAGE(C136,E136,G136,I136,K136,M136,O136,Q136,S136,U136,W136,Y136,AA136,AC136,AE136,AG136,AI136,AK136,AM136,AO136,AQ136,AS136,AU136,AW136,AY136,BA136,BC136,BE136,BG136,BI136,BK136,BM136,BO136,BQ136,BS136,BU136,BW136,BY136,CA136,CC136,CE136)</f>
        <v>#DIV/0!</v>
      </c>
    </row>
    <row r="137" spans="1:85" ht="93.75" customHeight="1" x14ac:dyDescent="0.35">
      <c r="A137" s="27" t="s">
        <v>22</v>
      </c>
      <c r="B137" s="15" t="str">
        <f>IF(B135&gt;=2.8,"Сформированы",IF(B135&gt;=1.2,"Формируются",IF(B135&gt;=1,"Не сформированы")))</f>
        <v>Формируются</v>
      </c>
      <c r="C137" s="15" t="str">
        <f t="shared" ref="C137:BN137" si="126">IF(C135&gt;=2.8,"Сформированы",IF(C135&gt;=1.2,"Формируются",IF(C135&gt;=1,"Не сформированы")))</f>
        <v>Формируются</v>
      </c>
      <c r="D137" s="15" t="str">
        <f t="shared" si="126"/>
        <v>Формируются</v>
      </c>
      <c r="E137" s="15" t="str">
        <f t="shared" si="126"/>
        <v>Сформированы</v>
      </c>
      <c r="F137" s="15" t="str">
        <f t="shared" si="126"/>
        <v>Формируются</v>
      </c>
      <c r="G137" s="15" t="str">
        <f t="shared" si="126"/>
        <v>Формируются</v>
      </c>
      <c r="H137" s="15" t="str">
        <f t="shared" si="126"/>
        <v>Формируются</v>
      </c>
      <c r="I137" s="15" t="str">
        <f t="shared" si="126"/>
        <v>Сформированы</v>
      </c>
      <c r="J137" s="15" t="str">
        <f t="shared" si="126"/>
        <v>Формируются</v>
      </c>
      <c r="K137" s="15" t="str">
        <f t="shared" si="126"/>
        <v>Формируются</v>
      </c>
      <c r="L137" s="15" t="str">
        <f t="shared" si="126"/>
        <v>Формируются</v>
      </c>
      <c r="M137" s="15" t="str">
        <f t="shared" si="126"/>
        <v>Сформированы</v>
      </c>
      <c r="N137" s="15" t="str">
        <f t="shared" si="126"/>
        <v>Формируются</v>
      </c>
      <c r="O137" s="15" t="str">
        <f t="shared" si="126"/>
        <v>Сформированы</v>
      </c>
      <c r="P137" s="15" t="str">
        <f t="shared" si="126"/>
        <v>Формируются</v>
      </c>
      <c r="Q137" s="15" t="str">
        <f t="shared" si="126"/>
        <v>Сформированы</v>
      </c>
      <c r="R137" s="15" t="str">
        <f t="shared" si="126"/>
        <v>Формируются</v>
      </c>
      <c r="S137" s="15" t="str">
        <f t="shared" si="126"/>
        <v>Сформированы</v>
      </c>
      <c r="T137" s="15" t="str">
        <f t="shared" si="126"/>
        <v>Формируются</v>
      </c>
      <c r="U137" s="15" t="str">
        <f t="shared" si="126"/>
        <v>Формируются</v>
      </c>
      <c r="V137" s="15" t="str">
        <f t="shared" si="126"/>
        <v>Формируются</v>
      </c>
      <c r="W137" s="15" t="str">
        <f t="shared" si="126"/>
        <v>Формируются</v>
      </c>
      <c r="X137" s="15" t="str">
        <f t="shared" si="126"/>
        <v>Формируются</v>
      </c>
      <c r="Y137" s="15" t="str">
        <f t="shared" si="126"/>
        <v>Сформированы</v>
      </c>
      <c r="Z137" s="15" t="str">
        <f t="shared" si="126"/>
        <v>Формируются</v>
      </c>
      <c r="AA137" s="15" t="str">
        <f t="shared" si="126"/>
        <v>Формируются</v>
      </c>
      <c r="AB137" s="15" t="str">
        <f t="shared" si="126"/>
        <v>Формируются</v>
      </c>
      <c r="AC137" s="15" t="str">
        <f t="shared" si="126"/>
        <v>Сформированы</v>
      </c>
      <c r="AD137" s="15" t="str">
        <f t="shared" si="126"/>
        <v>Формируются</v>
      </c>
      <c r="AE137" s="15" t="str">
        <f t="shared" si="126"/>
        <v>Сформированы</v>
      </c>
      <c r="AF137" s="15" t="e">
        <f t="shared" si="126"/>
        <v>#DIV/0!</v>
      </c>
      <c r="AG137" s="15" t="e">
        <f t="shared" si="126"/>
        <v>#DIV/0!</v>
      </c>
      <c r="AH137" s="15" t="e">
        <f t="shared" si="126"/>
        <v>#DIV/0!</v>
      </c>
      <c r="AI137" s="15" t="e">
        <f t="shared" si="126"/>
        <v>#DIV/0!</v>
      </c>
      <c r="AJ137" s="15" t="e">
        <f t="shared" si="126"/>
        <v>#DIV/0!</v>
      </c>
      <c r="AK137" s="15" t="e">
        <f t="shared" si="126"/>
        <v>#DIV/0!</v>
      </c>
      <c r="AL137" s="15" t="e">
        <f t="shared" si="126"/>
        <v>#DIV/0!</v>
      </c>
      <c r="AM137" s="15" t="e">
        <f t="shared" si="126"/>
        <v>#DIV/0!</v>
      </c>
      <c r="AN137" s="15" t="e">
        <f t="shared" si="126"/>
        <v>#DIV/0!</v>
      </c>
      <c r="AO137" s="15" t="e">
        <f t="shared" si="126"/>
        <v>#DIV/0!</v>
      </c>
      <c r="AP137" s="15" t="e">
        <f t="shared" si="126"/>
        <v>#DIV/0!</v>
      </c>
      <c r="AQ137" s="15" t="e">
        <f t="shared" si="126"/>
        <v>#DIV/0!</v>
      </c>
      <c r="AR137" s="15" t="e">
        <f t="shared" si="126"/>
        <v>#DIV/0!</v>
      </c>
      <c r="AS137" s="15" t="e">
        <f t="shared" si="126"/>
        <v>#DIV/0!</v>
      </c>
      <c r="AT137" s="15" t="e">
        <f t="shared" si="126"/>
        <v>#DIV/0!</v>
      </c>
      <c r="AU137" s="15" t="e">
        <f t="shared" si="126"/>
        <v>#DIV/0!</v>
      </c>
      <c r="AV137" s="15" t="e">
        <f t="shared" si="126"/>
        <v>#DIV/0!</v>
      </c>
      <c r="AW137" s="15" t="e">
        <f t="shared" si="126"/>
        <v>#DIV/0!</v>
      </c>
      <c r="AX137" s="15" t="e">
        <f t="shared" si="126"/>
        <v>#DIV/0!</v>
      </c>
      <c r="AY137" s="15" t="e">
        <f t="shared" si="126"/>
        <v>#DIV/0!</v>
      </c>
      <c r="AZ137" s="15" t="e">
        <f t="shared" si="126"/>
        <v>#DIV/0!</v>
      </c>
      <c r="BA137" s="15" t="e">
        <f t="shared" si="126"/>
        <v>#DIV/0!</v>
      </c>
      <c r="BB137" s="15" t="e">
        <f t="shared" si="126"/>
        <v>#DIV/0!</v>
      </c>
      <c r="BC137" s="15" t="e">
        <f t="shared" si="126"/>
        <v>#DIV/0!</v>
      </c>
      <c r="BD137" s="15" t="e">
        <f t="shared" si="126"/>
        <v>#DIV/0!</v>
      </c>
      <c r="BE137" s="15" t="e">
        <f t="shared" si="126"/>
        <v>#DIV/0!</v>
      </c>
      <c r="BF137" s="15" t="e">
        <f t="shared" si="126"/>
        <v>#DIV/0!</v>
      </c>
      <c r="BG137" s="15" t="e">
        <f t="shared" si="126"/>
        <v>#DIV/0!</v>
      </c>
      <c r="BH137" s="15" t="e">
        <f t="shared" si="126"/>
        <v>#DIV/0!</v>
      </c>
      <c r="BI137" s="15" t="e">
        <f t="shared" si="126"/>
        <v>#DIV/0!</v>
      </c>
      <c r="BJ137" s="15" t="e">
        <f t="shared" si="126"/>
        <v>#DIV/0!</v>
      </c>
      <c r="BK137" s="15" t="e">
        <f t="shared" si="126"/>
        <v>#DIV/0!</v>
      </c>
      <c r="BL137" s="15" t="e">
        <f t="shared" si="126"/>
        <v>#DIV/0!</v>
      </c>
      <c r="BM137" s="15" t="e">
        <f t="shared" si="126"/>
        <v>#DIV/0!</v>
      </c>
      <c r="BN137" s="15" t="e">
        <f t="shared" si="126"/>
        <v>#DIV/0!</v>
      </c>
      <c r="BO137" s="15" t="e">
        <f t="shared" ref="BO137:CE137" si="127">IF(BO135&gt;=2.8,"Сформированы",IF(BO135&gt;=1.2,"Формируются",IF(BO135&gt;=1,"Не сформированы")))</f>
        <v>#DIV/0!</v>
      </c>
      <c r="BP137" s="15" t="e">
        <f t="shared" si="127"/>
        <v>#DIV/0!</v>
      </c>
      <c r="BQ137" s="15" t="e">
        <f t="shared" si="127"/>
        <v>#DIV/0!</v>
      </c>
      <c r="BR137" s="15" t="e">
        <f t="shared" si="127"/>
        <v>#DIV/0!</v>
      </c>
      <c r="BS137" s="15" t="e">
        <f t="shared" si="127"/>
        <v>#DIV/0!</v>
      </c>
      <c r="BT137" s="15" t="e">
        <f t="shared" si="127"/>
        <v>#DIV/0!</v>
      </c>
      <c r="BU137" s="15" t="e">
        <f t="shared" si="127"/>
        <v>#DIV/0!</v>
      </c>
      <c r="BV137" s="15" t="e">
        <f t="shared" si="127"/>
        <v>#DIV/0!</v>
      </c>
      <c r="BW137" s="15" t="e">
        <f t="shared" si="127"/>
        <v>#DIV/0!</v>
      </c>
      <c r="BX137" s="15" t="e">
        <f t="shared" si="127"/>
        <v>#DIV/0!</v>
      </c>
      <c r="BY137" s="15" t="e">
        <f t="shared" si="127"/>
        <v>#DIV/0!</v>
      </c>
      <c r="BZ137" s="15" t="e">
        <f t="shared" si="127"/>
        <v>#DIV/0!</v>
      </c>
      <c r="CA137" s="15" t="e">
        <f t="shared" si="127"/>
        <v>#DIV/0!</v>
      </c>
      <c r="CB137" s="15" t="e">
        <f t="shared" si="127"/>
        <v>#DIV/0!</v>
      </c>
      <c r="CC137" s="15" t="e">
        <f t="shared" si="127"/>
        <v>#DIV/0!</v>
      </c>
      <c r="CD137" s="15" t="e">
        <f t="shared" si="127"/>
        <v>#DIV/0!</v>
      </c>
      <c r="CE137" s="15" t="e">
        <f t="shared" si="127"/>
        <v>#DIV/0!</v>
      </c>
      <c r="CF137" s="47" t="e">
        <f t="shared" si="120"/>
        <v>#DIV/0!</v>
      </c>
      <c r="CG137" s="47" t="e">
        <f>AVERAGE(C137,E137,G137,I137,K137,M137,O137,Q137,S137,U137,W137,Y137,AA137,AC137,AE137,AG137,AI137,AK137,AM137,AO137,AQ137,AS137,AU137,AW137,AY137,BA137,BC137,BE137,BG137,BI137,BK137,BM137,BO137,BQ137,BS137,BU137,BW137,BY137,CA137,CC137,CE137)</f>
        <v>#DIV/0!</v>
      </c>
    </row>
    <row r="138" spans="1:85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</row>
    <row r="139" spans="1:85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</row>
    <row r="140" spans="1:85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</row>
    <row r="141" spans="1:85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</row>
    <row r="142" spans="1:85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</row>
    <row r="143" spans="1:85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</row>
    <row r="144" spans="1:85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</row>
    <row r="145" spans="1:83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</row>
    <row r="146" spans="1:83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</row>
    <row r="147" spans="1:83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</row>
    <row r="148" spans="1:83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</row>
    <row r="149" spans="1:83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</row>
    <row r="150" spans="1:83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</row>
    <row r="151" spans="1:83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</row>
  </sheetData>
  <mergeCells count="41">
    <mergeCell ref="AJ2:AK2"/>
    <mergeCell ref="V2:W2"/>
    <mergeCell ref="X2:Y2"/>
    <mergeCell ref="AH2:AI2"/>
    <mergeCell ref="AN2:AO2"/>
    <mergeCell ref="AL2:AM2"/>
    <mergeCell ref="B2:C2"/>
    <mergeCell ref="D2:E2"/>
    <mergeCell ref="F2:G2"/>
    <mergeCell ref="H2:I2"/>
    <mergeCell ref="J2:K2"/>
    <mergeCell ref="L2:M2"/>
    <mergeCell ref="Z2:AA2"/>
    <mergeCell ref="AB2:AC2"/>
    <mergeCell ref="AD2:AE2"/>
    <mergeCell ref="AF2:AG2"/>
    <mergeCell ref="N2:O2"/>
    <mergeCell ref="P2:Q2"/>
    <mergeCell ref="R2:S2"/>
    <mergeCell ref="T2:U2"/>
    <mergeCell ref="AP2:AQ2"/>
    <mergeCell ref="AR2:AS2"/>
    <mergeCell ref="CD2:CE2"/>
    <mergeCell ref="BN2:BO2"/>
    <mergeCell ref="BP2:BQ2"/>
    <mergeCell ref="BR2:BS2"/>
    <mergeCell ref="BT2:BU2"/>
    <mergeCell ref="BV2:BW2"/>
    <mergeCell ref="BX2:BY2"/>
    <mergeCell ref="BZ2:CA2"/>
    <mergeCell ref="CB2:CC2"/>
    <mergeCell ref="BB2:BC2"/>
    <mergeCell ref="BJ2:BK2"/>
    <mergeCell ref="BL2:BM2"/>
    <mergeCell ref="AT2:AU2"/>
    <mergeCell ref="AV2:AW2"/>
    <mergeCell ref="AX2:AY2"/>
    <mergeCell ref="AZ2:BA2"/>
    <mergeCell ref="BD2:BE2"/>
    <mergeCell ref="BF2:BG2"/>
    <mergeCell ref="BH2:BI2"/>
  </mergeCells>
  <conditionalFormatting sqref="B30:CE30 B68:CE68 B89:CE89 B114:CE114 B137:CE137">
    <cfRule type="containsText" dxfId="418" priority="16" operator="containsText" text="Не сформированы">
      <formula>NOT(ISERROR(SEARCH("Не сформированы",B30)))</formula>
    </cfRule>
    <cfRule type="containsText" dxfId="417" priority="17" operator="containsText" text="Формируются">
      <formula>NOT(ISERROR(SEARCH("Формируются",B30)))</formula>
    </cfRule>
    <cfRule type="containsText" dxfId="416" priority="18" operator="containsText" text="Сформированы">
      <formula>NOT(ISERROR(SEARCH("Сформированы",B30)))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Данные!P2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Данные!P6</f>
        <v>1</v>
      </c>
      <c r="C5" s="91">
        <f>Данные!Q6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Данные!P7</f>
        <v>1</v>
      </c>
      <c r="C6" s="91">
        <f>Данные!Q7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Данные!P8</f>
        <v>1</v>
      </c>
      <c r="C7" s="91">
        <f>Данные!Q8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Данные!P9</f>
        <v>2</v>
      </c>
      <c r="C8" s="91">
        <f>Данные!Q9</f>
        <v>3</v>
      </c>
      <c r="F8" s="68" t="s">
        <v>130</v>
      </c>
      <c r="G8" s="116">
        <f>B28</f>
        <v>30.952380952380953</v>
      </c>
      <c r="H8" s="63" t="str">
        <f>B29</f>
        <v>Формируются</v>
      </c>
      <c r="I8" s="116">
        <f>C28</f>
        <v>92.857142857142861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Данные!P10</f>
        <v>2</v>
      </c>
      <c r="C9" s="91">
        <f>Данные!Q10</f>
        <v>2</v>
      </c>
      <c r="F9" s="68" t="s">
        <v>131</v>
      </c>
      <c r="G9" s="116">
        <f>B66</f>
        <v>56.896551724137922</v>
      </c>
      <c r="H9" s="63" t="str">
        <f>B67</f>
        <v>Формируются</v>
      </c>
      <c r="I9" s="116">
        <f>C66</f>
        <v>96.551724137931032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Данные!P11</f>
        <v>1</v>
      </c>
      <c r="C10" s="91">
        <f>Данные!Q11</f>
        <v>3</v>
      </c>
      <c r="F10" s="68" t="s">
        <v>132</v>
      </c>
      <c r="G10" s="116">
        <f>B87</f>
        <v>43.333333333333336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Данные!P12</f>
        <v>2</v>
      </c>
      <c r="C11" s="91">
        <f>Данные!Q12</f>
        <v>3</v>
      </c>
      <c r="F11" s="68" t="s">
        <v>133</v>
      </c>
      <c r="G11" s="116">
        <f>B112</f>
        <v>27.777777777777779</v>
      </c>
      <c r="H11" s="63" t="str">
        <f>B113</f>
        <v>Формируются</v>
      </c>
      <c r="I11" s="116">
        <f>C112</f>
        <v>72.222222222222229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Данные!P13</f>
        <v>1</v>
      </c>
      <c r="C12" s="91">
        <f>Данные!Q13</f>
        <v>2</v>
      </c>
      <c r="F12" s="68" t="s">
        <v>134</v>
      </c>
      <c r="G12" s="116">
        <f>B135</f>
        <v>55.000000000000007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Данные!P14</f>
        <v>2</v>
      </c>
      <c r="C13" s="91">
        <f>Данные!Q14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Данные!P15</f>
        <v>2</v>
      </c>
      <c r="C14" s="91">
        <f>Данные!Q15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Данные!P16</f>
        <v>2</v>
      </c>
      <c r="C15" s="91">
        <f>Данные!Q16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Данные!P17</f>
        <v>1</v>
      </c>
      <c r="C16" s="91">
        <f>Данные!Q17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Данные!P18</f>
        <v>1</v>
      </c>
      <c r="C17" s="91">
        <f>Данные!Q18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Данные!P19</f>
        <v>2</v>
      </c>
      <c r="C18" s="91">
        <f>Данные!Q19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Данные!P20</f>
        <v>1</v>
      </c>
      <c r="C19" s="91">
        <f>Данные!Q20</f>
        <v>2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Данные!P22</f>
        <v>2</v>
      </c>
      <c r="C21" s="91">
        <f>Данные!Q22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Данные!P23</f>
        <v>2</v>
      </c>
      <c r="C22" s="91">
        <f>Данные!Q23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Данные!P24</f>
        <v>2</v>
      </c>
      <c r="C23" s="91">
        <f>Данные!Q24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Данные!P25</f>
        <v>2</v>
      </c>
      <c r="C24" s="91">
        <f>Данные!Q25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Данные!P26</f>
        <v>2</v>
      </c>
      <c r="C25" s="91">
        <f>Данные!Q26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Данные!P27</f>
        <v>2</v>
      </c>
      <c r="C26" s="91">
        <f>Данные!Q27</f>
        <v>3</v>
      </c>
    </row>
    <row r="27" spans="1:3" x14ac:dyDescent="0.35">
      <c r="A27" s="113" t="str">
        <f>Данные!A28</f>
        <v>среднее значение</v>
      </c>
      <c r="B27" s="110">
        <f>Данные!P28</f>
        <v>1.6190476190476191</v>
      </c>
      <c r="C27" s="110">
        <f>Данные!Q28</f>
        <v>2.8571428571428572</v>
      </c>
    </row>
    <row r="28" spans="1:3" x14ac:dyDescent="0.35">
      <c r="A28" s="113" t="str">
        <f>Данные!A29</f>
        <v>%</v>
      </c>
      <c r="B28" s="110">
        <f>Данные!P29</f>
        <v>30.952380952380953</v>
      </c>
      <c r="C28" s="110">
        <f>Данные!Q29</f>
        <v>92.857142857142861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Данные!P30</f>
        <v>Формируются</v>
      </c>
      <c r="C29" s="91" t="str">
        <f>Данные!Q30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Данные!P33</f>
        <v>2</v>
      </c>
      <c r="C32" s="91">
        <f>Данные!Q33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Данные!P34</f>
        <v>2</v>
      </c>
      <c r="C33" s="91">
        <f>Данные!Q34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Данные!P36</f>
        <v>2</v>
      </c>
      <c r="C35" s="91">
        <f>Данные!Q36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Данные!P37</f>
        <v>2</v>
      </c>
      <c r="C36" s="91">
        <f>Данные!Q37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Данные!P38</f>
        <v>3</v>
      </c>
      <c r="C37" s="91">
        <f>Данные!Q38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Данные!P39</f>
        <v>2</v>
      </c>
      <c r="C38" s="91">
        <f>Данные!Q39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Данные!P41</f>
        <v>3</v>
      </c>
      <c r="C40" s="91">
        <f>Данные!Q41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Данные!P42</f>
        <v>2</v>
      </c>
      <c r="C41" s="91">
        <f>Данные!Q42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Данные!P43</f>
        <v>3</v>
      </c>
      <c r="C42" s="91">
        <f>Данные!Q43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Данные!P45</f>
        <v>2</v>
      </c>
      <c r="C44" s="91">
        <f>Данные!Q45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Данные!P46</f>
        <v>1</v>
      </c>
      <c r="C45" s="91">
        <f>Данные!Q46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Данные!P47</f>
        <v>2</v>
      </c>
      <c r="C46" s="91">
        <f>Данные!Q47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Данные!P48</f>
        <v>2</v>
      </c>
      <c r="C47" s="91">
        <f>Данные!Q48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Данные!P49</f>
        <v>2</v>
      </c>
      <c r="C48" s="91">
        <f>Данные!Q49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Данные!P50</f>
        <v>2</v>
      </c>
      <c r="C49" s="91">
        <f>Данные!Q50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Данные!P52</f>
        <v>2</v>
      </c>
      <c r="C51" s="91">
        <f>Данные!Q52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Данные!P53</f>
        <v>2</v>
      </c>
      <c r="C52" s="91">
        <f>Данные!Q53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Данные!P54</f>
        <v>3</v>
      </c>
      <c r="C53" s="91">
        <f>Данные!Q54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Данные!P55</f>
        <v>2</v>
      </c>
      <c r="C54" s="91">
        <f>Данные!Q55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Данные!P56</f>
        <v>2</v>
      </c>
      <c r="C55" s="91">
        <f>Данные!Q56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Данные!P57</f>
        <v>2</v>
      </c>
      <c r="C56" s="91">
        <f>Данные!Q57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Данные!P58</f>
        <v>2</v>
      </c>
      <c r="C57" s="91">
        <f>Данные!Q58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Данные!P59</f>
        <v>2</v>
      </c>
      <c r="C58" s="91">
        <f>Данные!Q59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Данные!P60</f>
        <v>3</v>
      </c>
      <c r="C59" s="91">
        <f>Данные!Q60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Данные!P61</f>
        <v>2</v>
      </c>
      <c r="C60" s="91">
        <f>Данные!Q61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Данные!P62</f>
        <v>3</v>
      </c>
      <c r="C61" s="91">
        <f>Данные!Q62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Данные!P63</f>
        <v>2</v>
      </c>
      <c r="C62" s="91">
        <f>Данные!Q63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Данные!P64</f>
        <v>2</v>
      </c>
      <c r="C63" s="91">
        <f>Данные!Q64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Данные!P65</f>
        <v>1</v>
      </c>
      <c r="C64" s="91">
        <f>Данные!Q65</f>
        <v>2</v>
      </c>
    </row>
    <row r="65" spans="1:3" x14ac:dyDescent="0.35">
      <c r="A65" s="113" t="str">
        <f>Данные!A66</f>
        <v>среднее значение</v>
      </c>
      <c r="B65" s="110">
        <f>Данные!P66</f>
        <v>2.1379310344827585</v>
      </c>
      <c r="C65" s="110">
        <f>Данные!Q66</f>
        <v>2.9310344827586206</v>
      </c>
    </row>
    <row r="66" spans="1:3" x14ac:dyDescent="0.35">
      <c r="A66" s="113" t="str">
        <f>Данные!A67</f>
        <v>%</v>
      </c>
      <c r="B66" s="110">
        <f>Данные!P67</f>
        <v>56.896551724137922</v>
      </c>
      <c r="C66" s="110">
        <f>Данные!Q67</f>
        <v>96.551724137931032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Данные!P68</f>
        <v>Формируются</v>
      </c>
      <c r="C67" s="91" t="str">
        <f>Данные!Q68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Данные!P71</f>
        <v>2</v>
      </c>
      <c r="C70" s="91">
        <f>Данные!Q71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Данные!P72</f>
        <v>2</v>
      </c>
      <c r="C71" s="91">
        <f>Данные!Q72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Данные!P73</f>
        <v>2</v>
      </c>
      <c r="C72" s="91">
        <f>Данные!Q73</f>
        <v>3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Данные!P74</f>
        <v>1</v>
      </c>
      <c r="C73" s="91">
        <f>Данные!Q74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Данные!P75</f>
        <v>1</v>
      </c>
      <c r="C74" s="91">
        <f>Данные!Q75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Данные!P76</f>
        <v>2</v>
      </c>
      <c r="C75" s="91">
        <f>Данные!Q76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Данные!P77</f>
        <v>2</v>
      </c>
      <c r="C76" s="91">
        <f>Данные!Q77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Данные!P78</f>
        <v>2</v>
      </c>
      <c r="C77" s="91">
        <f>Данные!Q78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Данные!P80</f>
        <v>2</v>
      </c>
      <c r="C79" s="91">
        <f>Данные!Q80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Данные!P81</f>
        <v>2</v>
      </c>
      <c r="C80" s="91">
        <f>Данные!Q81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Данные!P82</f>
        <v>2</v>
      </c>
      <c r="C81" s="91">
        <f>Данные!Q82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Данные!P83</f>
        <v>2</v>
      </c>
      <c r="C82" s="91">
        <f>Данные!Q83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Данные!P84</f>
        <v>2</v>
      </c>
      <c r="C83" s="91">
        <f>Данные!Q84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Данные!P85</f>
        <v>2</v>
      </c>
      <c r="C84" s="91">
        <f>Данные!Q85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Данные!P86</f>
        <v>2</v>
      </c>
      <c r="C85" s="91">
        <f>Данные!Q86</f>
        <v>3</v>
      </c>
    </row>
    <row r="86" spans="1:3" x14ac:dyDescent="0.35">
      <c r="A86" s="115" t="str">
        <f>Данные!A87</f>
        <v>среднее значение</v>
      </c>
      <c r="B86" s="110">
        <f>Данные!P87</f>
        <v>1.8666666666666667</v>
      </c>
      <c r="C86" s="110">
        <f>Данные!Q87</f>
        <v>2.9333333333333331</v>
      </c>
    </row>
    <row r="87" spans="1:3" x14ac:dyDescent="0.35">
      <c r="A87" s="115" t="str">
        <f>Данные!A88</f>
        <v>%</v>
      </c>
      <c r="B87" s="110">
        <f>Данные!P88</f>
        <v>43.333333333333336</v>
      </c>
      <c r="C87" s="110">
        <f>Данные!Q88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Данные!P89</f>
        <v>Формируются</v>
      </c>
      <c r="C88" s="91" t="str">
        <f>Данные!Q89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Данные!P92</f>
        <v>3</v>
      </c>
      <c r="C91" s="91">
        <f>Данные!Q92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Данные!P93</f>
        <v>3</v>
      </c>
      <c r="C92" s="91">
        <f>Данные!Q93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Данные!P94</f>
        <v>2</v>
      </c>
      <c r="C93" s="91">
        <f>Данные!Q94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Данные!P95</f>
        <v>1</v>
      </c>
      <c r="C94" s="91">
        <f>Данные!Q95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Данные!P96</f>
        <v>2</v>
      </c>
      <c r="C95" s="91">
        <f>Данные!Q96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Данные!P97</f>
        <v>2</v>
      </c>
      <c r="C96" s="91">
        <f>Данные!Q97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Данные!P98</f>
        <v>2</v>
      </c>
      <c r="C97" s="91">
        <f>Данные!Q98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Данные!P99</f>
        <v>2</v>
      </c>
      <c r="C98" s="91">
        <f>Данные!Q99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Данные!P100</f>
        <v>3</v>
      </c>
      <c r="C99" s="91">
        <f>Данные!Q100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Данные!P101</f>
        <v>2</v>
      </c>
      <c r="C100" s="91">
        <f>Данные!Q101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Данные!P103</f>
        <v>2</v>
      </c>
      <c r="C102" s="91">
        <f>Данные!Q103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Данные!P104</f>
        <v>2</v>
      </c>
      <c r="C103" s="91">
        <f>Данные!Q104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Данные!P105</f>
        <v>1</v>
      </c>
      <c r="C104" s="91">
        <f>Данные!Q105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Данные!P106</f>
        <v>1</v>
      </c>
      <c r="C105" s="91">
        <f>Данные!Q106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Данные!P107</f>
        <v>1</v>
      </c>
      <c r="C106" s="91">
        <f>Данные!Q107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Данные!P108</f>
        <v>1</v>
      </c>
      <c r="C107" s="91">
        <f>Данные!Q108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Данные!P109</f>
        <v>2</v>
      </c>
      <c r="C108" s="91">
        <f>Данные!Q109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Данные!P110</f>
        <v>2</v>
      </c>
      <c r="C109" s="91">
        <f>Данные!Q110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Данные!P111</f>
        <v>2</v>
      </c>
      <c r="C110" s="91">
        <f>Данные!Q111</f>
        <v>3</v>
      </c>
    </row>
    <row r="111" spans="1:3" x14ac:dyDescent="0.35">
      <c r="A111" s="113" t="str">
        <f>Данные!A112</f>
        <v>среднее значение</v>
      </c>
      <c r="B111" s="110">
        <f>Данные!P112</f>
        <v>1.5555555555555556</v>
      </c>
      <c r="C111" s="110">
        <f>Данные!Q112</f>
        <v>2.4444444444444446</v>
      </c>
    </row>
    <row r="112" spans="1:3" x14ac:dyDescent="0.35">
      <c r="A112" s="113" t="str">
        <f>Данные!A113</f>
        <v>%</v>
      </c>
      <c r="B112" s="110">
        <f>Данные!P113</f>
        <v>27.777777777777779</v>
      </c>
      <c r="C112" s="110">
        <f>Данные!Q113</f>
        <v>72.222222222222229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Данные!P114</f>
        <v>Формируются</v>
      </c>
      <c r="C113" s="91" t="str">
        <f>Данные!Q114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Данные!P117</f>
        <v>2</v>
      </c>
      <c r="C116" s="91">
        <f>Данные!Q117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Данные!P118</f>
        <v>2</v>
      </c>
      <c r="C117" s="91">
        <f>Данные!Q118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Данные!P119</f>
        <v>2</v>
      </c>
      <c r="C118" s="91">
        <f>Данные!Q119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Данные!P120</f>
        <v>2</v>
      </c>
      <c r="C119" s="91">
        <f>Данные!Q120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Данные!P121</f>
        <v>2</v>
      </c>
      <c r="C120" s="91">
        <f>Данные!Q121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Данные!P122</f>
        <v>2</v>
      </c>
      <c r="C121" s="91">
        <f>Данные!Q122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Данные!P123</f>
        <v>2</v>
      </c>
      <c r="C122" s="91">
        <f>Данные!Q123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Данные!P125</f>
        <v>2</v>
      </c>
      <c r="C124" s="91">
        <f>Данные!Q125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Данные!P126</f>
        <v>2</v>
      </c>
      <c r="C125" s="91">
        <f>Данные!Q126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Данные!P127</f>
        <v>2</v>
      </c>
      <c r="C126" s="91">
        <f>Данные!Q127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Данные!P128</f>
        <v>2</v>
      </c>
      <c r="C127" s="91">
        <f>Данные!Q128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Данные!P129</f>
        <v>2</v>
      </c>
      <c r="C128" s="91">
        <f>Данные!Q129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Данные!P130</f>
        <v>2</v>
      </c>
      <c r="C129" s="91">
        <f>Данные!Q130</f>
        <v>2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Данные!P131</f>
        <v>2</v>
      </c>
      <c r="C130" s="91">
        <f>Данные!Q131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Данные!P132</f>
        <v>2</v>
      </c>
      <c r="C131" s="91">
        <f>Данные!Q132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Данные!P133</f>
        <v>3</v>
      </c>
      <c r="C132" s="91">
        <f>Данные!Q133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Данные!P134</f>
        <v>2</v>
      </c>
      <c r="C133" s="91">
        <f>Данные!Q134</f>
        <v>3</v>
      </c>
    </row>
    <row r="134" spans="1:3" x14ac:dyDescent="0.35">
      <c r="A134" s="113" t="str">
        <f>Данные!A135</f>
        <v>среднее значение</v>
      </c>
      <c r="B134" s="91">
        <f>Данные!P135</f>
        <v>2.1</v>
      </c>
      <c r="C134" s="91">
        <f>Данные!Q135</f>
        <v>2.9</v>
      </c>
    </row>
    <row r="135" spans="1:3" x14ac:dyDescent="0.35">
      <c r="A135" s="113" t="str">
        <f>Данные!A136</f>
        <v>%</v>
      </c>
      <c r="B135" s="91">
        <f>Данные!P136</f>
        <v>55.000000000000007</v>
      </c>
      <c r="C135" s="91">
        <f>Данные!Q136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Данные!P137</f>
        <v>Формируются</v>
      </c>
      <c r="C136" s="91" t="str">
        <f>Данные!Q137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303" priority="14" operator="equal">
      <formula>3</formula>
    </cfRule>
    <cfRule type="cellIs" dxfId="302" priority="15" operator="equal">
      <formula>2</formula>
    </cfRule>
    <cfRule type="cellIs" dxfId="301" priority="16" operator="equal">
      <formula>1</formula>
    </cfRule>
  </conditionalFormatting>
  <conditionalFormatting sqref="C32:C136 B32:B133 B135:B136">
    <cfRule type="cellIs" dxfId="300" priority="11" operator="equal">
      <formula>3</formula>
    </cfRule>
    <cfRule type="cellIs" dxfId="299" priority="12" operator="equal">
      <formula>2</formula>
    </cfRule>
    <cfRule type="cellIs" dxfId="298" priority="13" operator="equal">
      <formula>1</formula>
    </cfRule>
  </conditionalFormatting>
  <conditionalFormatting sqref="B136">
    <cfRule type="containsText" dxfId="297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96" priority="7" operator="containsText" text="Не сформированы">
      <formula>NOT(ISERROR(SEARCH("Не сформированы",B29)))</formula>
    </cfRule>
    <cfRule type="containsText" dxfId="295" priority="8" operator="containsText" text="Сформированы">
      <formula>NOT(ISERROR(SEARCH("Сформированы",B29)))</formula>
    </cfRule>
    <cfRule type="containsText" dxfId="294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93" priority="4" operator="containsText" text="Формируются">
      <formula>NOT(ISERROR(SEARCH("Формируются",C29)))</formula>
    </cfRule>
    <cfRule type="containsText" dxfId="292" priority="5" operator="containsText" text="Не сформированы">
      <formula>NOT(ISERROR(SEARCH("Не сформированы",C29)))</formula>
    </cfRule>
    <cfRule type="containsText" dxfId="291" priority="6" operator="containsText" text="Сформированы">
      <formula>NOT(ISERROR(SEARCH("Сформированы",C29)))</formula>
    </cfRule>
  </conditionalFormatting>
  <conditionalFormatting sqref="H8:H12 J8:J12">
    <cfRule type="cellIs" dxfId="290" priority="1" operator="equal">
      <formula>"Не сформированы"</formula>
    </cfRule>
    <cfRule type="containsText" dxfId="289" priority="2" operator="containsText" text="Формируются">
      <formula>NOT(ISERROR(SEARCH("Формируются",H8)))</formula>
    </cfRule>
    <cfRule type="containsText" dxfId="28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Данные!R2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Данные!R6</f>
        <v>1</v>
      </c>
      <c r="C5" s="91">
        <f>Данные!S6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Данные!R7</f>
        <v>1</v>
      </c>
      <c r="C6" s="91">
        <f>Данные!S7</f>
        <v>2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Данные!R8</f>
        <v>1</v>
      </c>
      <c r="C7" s="91">
        <f>Данные!S8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Данные!R9</f>
        <v>2</v>
      </c>
      <c r="C8" s="91">
        <f>Данные!S9</f>
        <v>3</v>
      </c>
      <c r="F8" s="68" t="s">
        <v>130</v>
      </c>
      <c r="G8" s="116">
        <f>B28</f>
        <v>40.476190476190474</v>
      </c>
      <c r="H8" s="63" t="str">
        <f>B29</f>
        <v>Формируются</v>
      </c>
      <c r="I8" s="116">
        <f>C28</f>
        <v>92.857142857142861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Данные!R10</f>
        <v>2</v>
      </c>
      <c r="C9" s="91">
        <f>Данные!S10</f>
        <v>2</v>
      </c>
      <c r="F9" s="68" t="s">
        <v>131</v>
      </c>
      <c r="G9" s="116">
        <f>B66</f>
        <v>55.172413793103445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Данные!R11</f>
        <v>2</v>
      </c>
      <c r="C10" s="91">
        <f>Данные!S11</f>
        <v>3</v>
      </c>
      <c r="F10" s="68" t="s">
        <v>132</v>
      </c>
      <c r="G10" s="116">
        <f>B87</f>
        <v>26.666666666666671</v>
      </c>
      <c r="H10" s="63" t="str">
        <f>B88</f>
        <v>Формируются</v>
      </c>
      <c r="I10" s="116">
        <f>C87</f>
        <v>76.666666666666657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Данные!R12</f>
        <v>2</v>
      </c>
      <c r="C11" s="91">
        <f>Данные!S12</f>
        <v>3</v>
      </c>
      <c r="F11" s="68" t="s">
        <v>133</v>
      </c>
      <c r="G11" s="116">
        <f>B112</f>
        <v>5.555555555555558</v>
      </c>
      <c r="H11" s="63" t="str">
        <f>B113</f>
        <v>Не сформированы</v>
      </c>
      <c r="I11" s="116">
        <f>C112</f>
        <v>61.111111111111114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Данные!R13</f>
        <v>1</v>
      </c>
      <c r="C12" s="91">
        <f>Данные!S13</f>
        <v>2</v>
      </c>
      <c r="F12" s="68" t="s">
        <v>134</v>
      </c>
      <c r="G12" s="116">
        <f>B135</f>
        <v>44.999999999999993</v>
      </c>
      <c r="H12" s="63" t="str">
        <f>B136</f>
        <v>Формируются</v>
      </c>
      <c r="I12" s="116">
        <f>C135</f>
        <v>89.999999999999986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Данные!R14</f>
        <v>2</v>
      </c>
      <c r="C13" s="91">
        <f>Данные!S14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Данные!R15</f>
        <v>2</v>
      </c>
      <c r="C14" s="91">
        <f>Данные!S15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Данные!R16</f>
        <v>2</v>
      </c>
      <c r="C15" s="91">
        <f>Данные!S16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Данные!R17</f>
        <v>2</v>
      </c>
      <c r="C16" s="91">
        <f>Данные!S17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Данные!R18</f>
        <v>2</v>
      </c>
      <c r="C17" s="91">
        <f>Данные!S18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Данные!R19</f>
        <v>2</v>
      </c>
      <c r="C18" s="91">
        <f>Данные!S19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Данные!R20</f>
        <v>2</v>
      </c>
      <c r="C19" s="91">
        <f>Данные!S20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Данные!R22</f>
        <v>2</v>
      </c>
      <c r="C21" s="91">
        <f>Данные!S22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Данные!R23</f>
        <v>2</v>
      </c>
      <c r="C22" s="91">
        <f>Данные!S23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Данные!R24</f>
        <v>2</v>
      </c>
      <c r="C23" s="91">
        <f>Данные!S24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Данные!R25</f>
        <v>2</v>
      </c>
      <c r="C24" s="91">
        <f>Данные!S25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Данные!R26</f>
        <v>2</v>
      </c>
      <c r="C25" s="91">
        <f>Данные!S26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Данные!R27</f>
        <v>2</v>
      </c>
      <c r="C26" s="91">
        <f>Данные!S27</f>
        <v>3</v>
      </c>
    </row>
    <row r="27" spans="1:3" x14ac:dyDescent="0.35">
      <c r="A27" s="113" t="str">
        <f>Данные!A28</f>
        <v>среднее значение</v>
      </c>
      <c r="B27" s="110">
        <f>Данные!R28</f>
        <v>1.8095238095238095</v>
      </c>
      <c r="C27" s="110">
        <f>Данные!S28</f>
        <v>2.8571428571428572</v>
      </c>
    </row>
    <row r="28" spans="1:3" x14ac:dyDescent="0.35">
      <c r="A28" s="113" t="str">
        <f>Данные!A29</f>
        <v>%</v>
      </c>
      <c r="B28" s="110">
        <f>Данные!R29</f>
        <v>40.476190476190474</v>
      </c>
      <c r="C28" s="110">
        <f>Данные!S29</f>
        <v>92.857142857142861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Данные!R30</f>
        <v>Формируются</v>
      </c>
      <c r="C29" s="91" t="str">
        <f>Данные!S30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Данные!R33</f>
        <v>2</v>
      </c>
      <c r="C32" s="91">
        <f>Данные!S33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Данные!R34</f>
        <v>2</v>
      </c>
      <c r="C33" s="91">
        <f>Данные!S34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Данные!R36</f>
        <v>2</v>
      </c>
      <c r="C35" s="91">
        <f>Данные!S36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Данные!R37</f>
        <v>2</v>
      </c>
      <c r="C36" s="91">
        <f>Данные!S37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Данные!R38</f>
        <v>3</v>
      </c>
      <c r="C37" s="91">
        <f>Данные!S38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Данные!R39</f>
        <v>2</v>
      </c>
      <c r="C38" s="91">
        <f>Данные!S39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Данные!R41</f>
        <v>3</v>
      </c>
      <c r="C40" s="91">
        <f>Данные!S41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Данные!R42</f>
        <v>2</v>
      </c>
      <c r="C41" s="91">
        <f>Данные!S42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Данные!R43</f>
        <v>3</v>
      </c>
      <c r="C42" s="91">
        <f>Данные!S43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Данные!R45</f>
        <v>3</v>
      </c>
      <c r="C44" s="91">
        <f>Данные!S45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Данные!R46</f>
        <v>1</v>
      </c>
      <c r="C45" s="91">
        <f>Данные!S46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Данные!R47</f>
        <v>2</v>
      </c>
      <c r="C46" s="91">
        <f>Данные!S47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Данные!R48</f>
        <v>2</v>
      </c>
      <c r="C47" s="91">
        <f>Данные!S48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Данные!R49</f>
        <v>2</v>
      </c>
      <c r="C48" s="91">
        <f>Данные!S49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Данные!R50</f>
        <v>2</v>
      </c>
      <c r="C49" s="91">
        <f>Данные!S50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Данные!R52</f>
        <v>2</v>
      </c>
      <c r="C51" s="91">
        <f>Данные!S52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Данные!R53</f>
        <v>2</v>
      </c>
      <c r="C52" s="91">
        <f>Данные!S53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Данные!R54</f>
        <v>2</v>
      </c>
      <c r="C53" s="91">
        <f>Данные!S54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Данные!R55</f>
        <v>2</v>
      </c>
      <c r="C54" s="91">
        <f>Данные!S55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Данные!R56</f>
        <v>2</v>
      </c>
      <c r="C55" s="91">
        <f>Данные!S56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Данные!R57</f>
        <v>2</v>
      </c>
      <c r="C56" s="91">
        <f>Данные!S57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Данные!R58</f>
        <v>2</v>
      </c>
      <c r="C57" s="91">
        <f>Данные!S58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Данные!R59</f>
        <v>2</v>
      </c>
      <c r="C58" s="91">
        <f>Данные!S59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Данные!R60</f>
        <v>2</v>
      </c>
      <c r="C59" s="91">
        <f>Данные!S60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Данные!R61</f>
        <v>2</v>
      </c>
      <c r="C60" s="91">
        <f>Данные!S61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Данные!R62</f>
        <v>3</v>
      </c>
      <c r="C61" s="91">
        <f>Данные!S62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Данные!R63</f>
        <v>2</v>
      </c>
      <c r="C62" s="91">
        <f>Данные!S63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Данные!R64</f>
        <v>2</v>
      </c>
      <c r="C63" s="91">
        <f>Данные!S64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Данные!R65</f>
        <v>1</v>
      </c>
      <c r="C64" s="91">
        <f>Данные!S65</f>
        <v>3</v>
      </c>
    </row>
    <row r="65" spans="1:3" x14ac:dyDescent="0.35">
      <c r="A65" s="113" t="str">
        <f>Данные!A66</f>
        <v>среднее значение</v>
      </c>
      <c r="B65" s="110">
        <f>Данные!R66</f>
        <v>2.103448275862069</v>
      </c>
      <c r="C65" s="110">
        <f>Данные!S66</f>
        <v>2.9655172413793105</v>
      </c>
    </row>
    <row r="66" spans="1:3" x14ac:dyDescent="0.35">
      <c r="A66" s="113" t="str">
        <f>Данные!A67</f>
        <v>%</v>
      </c>
      <c r="B66" s="110">
        <f>Данные!R67</f>
        <v>55.172413793103445</v>
      </c>
      <c r="C66" s="110">
        <f>Данные!S67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Данные!R68</f>
        <v>Формируются</v>
      </c>
      <c r="C67" s="91" t="str">
        <f>Данные!S68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Данные!R71</f>
        <v>2</v>
      </c>
      <c r="C70" s="91">
        <f>Данные!S71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Данные!R72</f>
        <v>2</v>
      </c>
      <c r="C71" s="91">
        <f>Данные!S72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Данные!R73</f>
        <v>2</v>
      </c>
      <c r="C72" s="91">
        <f>Данные!S73</f>
        <v>3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Данные!R74</f>
        <v>2</v>
      </c>
      <c r="C73" s="91">
        <f>Данные!S74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Данные!R75</f>
        <v>1</v>
      </c>
      <c r="C74" s="91">
        <f>Данные!S75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Данные!R76</f>
        <v>2</v>
      </c>
      <c r="C75" s="91">
        <f>Данные!S76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Данные!R77</f>
        <v>1</v>
      </c>
      <c r="C76" s="91">
        <f>Данные!S77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Данные!R78</f>
        <v>1</v>
      </c>
      <c r="C77" s="91">
        <f>Данные!S78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Данные!R80</f>
        <v>1</v>
      </c>
      <c r="C79" s="91">
        <f>Данные!S80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Данные!R81</f>
        <v>2</v>
      </c>
      <c r="C80" s="91">
        <f>Данные!S81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Данные!R82</f>
        <v>1</v>
      </c>
      <c r="C81" s="91">
        <f>Данные!S82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Данные!R83</f>
        <v>1</v>
      </c>
      <c r="C82" s="91">
        <f>Данные!S83</f>
        <v>2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Данные!R84</f>
        <v>2</v>
      </c>
      <c r="C83" s="91">
        <f>Данные!S84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Данные!R85</f>
        <v>2</v>
      </c>
      <c r="C84" s="91">
        <f>Данные!S85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Данные!R86</f>
        <v>1</v>
      </c>
      <c r="C85" s="91">
        <f>Данные!S86</f>
        <v>2</v>
      </c>
    </row>
    <row r="86" spans="1:3" x14ac:dyDescent="0.35">
      <c r="A86" s="115" t="str">
        <f>Данные!A87</f>
        <v>среднее значение</v>
      </c>
      <c r="B86" s="110">
        <f>Данные!R87</f>
        <v>1.5333333333333334</v>
      </c>
      <c r="C86" s="110">
        <f>Данные!S87</f>
        <v>2.5333333333333332</v>
      </c>
    </row>
    <row r="87" spans="1:3" x14ac:dyDescent="0.35">
      <c r="A87" s="115" t="str">
        <f>Данные!A88</f>
        <v>%</v>
      </c>
      <c r="B87" s="110">
        <f>Данные!R88</f>
        <v>26.666666666666671</v>
      </c>
      <c r="C87" s="110">
        <f>Данные!S88</f>
        <v>76.666666666666657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Данные!R89</f>
        <v>Формируются</v>
      </c>
      <c r="C88" s="91" t="str">
        <f>Данные!S89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Данные!R92</f>
        <v>3</v>
      </c>
      <c r="C91" s="91">
        <f>Данные!S92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Данные!R93</f>
        <v>3</v>
      </c>
      <c r="C92" s="91">
        <f>Данные!S93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Данные!R94</f>
        <v>2</v>
      </c>
      <c r="C93" s="91">
        <f>Данные!S94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Данные!R95</f>
        <v>1</v>
      </c>
      <c r="C94" s="91">
        <f>Данные!S95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Данные!R96</f>
        <v>1</v>
      </c>
      <c r="C95" s="91">
        <f>Данные!S96</f>
        <v>2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Данные!R97</f>
        <v>2</v>
      </c>
      <c r="C96" s="91">
        <f>Данные!S97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Данные!R98</f>
        <v>2</v>
      </c>
      <c r="C97" s="91">
        <f>Данные!S98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Данные!R99</f>
        <v>1</v>
      </c>
      <c r="C98" s="91">
        <f>Данные!S99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Данные!R100</f>
        <v>3</v>
      </c>
      <c r="C99" s="91">
        <f>Данные!S100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Данные!R101</f>
        <v>1</v>
      </c>
      <c r="C100" s="91">
        <f>Данные!S101</f>
        <v>2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Данные!R103</f>
        <v>1</v>
      </c>
      <c r="C102" s="91">
        <f>Данные!S103</f>
        <v>2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Данные!R104</f>
        <v>1</v>
      </c>
      <c r="C103" s="91">
        <f>Данные!S104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Данные!R105</f>
        <v>1</v>
      </c>
      <c r="C104" s="91">
        <f>Данные!S105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Данные!R106</f>
        <v>1</v>
      </c>
      <c r="C105" s="91">
        <f>Данные!S106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Данные!R107</f>
        <v>1</v>
      </c>
      <c r="C106" s="91">
        <f>Данные!S107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Данные!R108</f>
        <v>1</v>
      </c>
      <c r="C107" s="91">
        <f>Данные!S108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Данные!R109</f>
        <v>1</v>
      </c>
      <c r="C108" s="91">
        <f>Данные!S109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Данные!R110</f>
        <v>1</v>
      </c>
      <c r="C109" s="91">
        <f>Данные!S110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Данные!R111</f>
        <v>2</v>
      </c>
      <c r="C110" s="91">
        <f>Данные!S111</f>
        <v>3</v>
      </c>
    </row>
    <row r="111" spans="1:3" x14ac:dyDescent="0.35">
      <c r="A111" s="113" t="str">
        <f>Данные!A112</f>
        <v>среднее значение</v>
      </c>
      <c r="B111" s="110">
        <f>Данные!R112</f>
        <v>1.1111111111111112</v>
      </c>
      <c r="C111" s="110">
        <f>Данные!S112</f>
        <v>2.2222222222222223</v>
      </c>
    </row>
    <row r="112" spans="1:3" x14ac:dyDescent="0.35">
      <c r="A112" s="113" t="str">
        <f>Данные!A113</f>
        <v>%</v>
      </c>
      <c r="B112" s="110">
        <f>Данные!R113</f>
        <v>5.555555555555558</v>
      </c>
      <c r="C112" s="110">
        <f>Данные!S113</f>
        <v>61.111111111111114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Данные!R114</f>
        <v>Не сформированы</v>
      </c>
      <c r="C113" s="91" t="str">
        <f>Данные!S114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Данные!R117</f>
        <v>1</v>
      </c>
      <c r="C116" s="91">
        <f>Данные!S117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Данные!R118</f>
        <v>2</v>
      </c>
      <c r="C117" s="91">
        <f>Данные!S118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Данные!R119</f>
        <v>2</v>
      </c>
      <c r="C118" s="91">
        <f>Данные!S119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Данные!R120</f>
        <v>1</v>
      </c>
      <c r="C119" s="91">
        <f>Данные!S120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Данные!R121</f>
        <v>2</v>
      </c>
      <c r="C120" s="91">
        <f>Данные!S121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Данные!R122</f>
        <v>2</v>
      </c>
      <c r="C121" s="91">
        <f>Данные!S122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Данные!R123</f>
        <v>1</v>
      </c>
      <c r="C122" s="91">
        <f>Данные!S123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Данные!R125</f>
        <v>2</v>
      </c>
      <c r="C124" s="91">
        <f>Данные!S125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Данные!R126</f>
        <v>2</v>
      </c>
      <c r="C125" s="91">
        <f>Данные!S126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Данные!R127</f>
        <v>1</v>
      </c>
      <c r="C126" s="91">
        <f>Данные!S127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Данные!R128</f>
        <v>2</v>
      </c>
      <c r="C127" s="91">
        <f>Данные!S128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Данные!R129</f>
        <v>1</v>
      </c>
      <c r="C128" s="91">
        <f>Данные!S129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Данные!R130</f>
        <v>2</v>
      </c>
      <c r="C129" s="91">
        <f>Данные!S130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Данные!R131</f>
        <v>2</v>
      </c>
      <c r="C130" s="91">
        <f>Данные!S131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Данные!R132</f>
        <v>2</v>
      </c>
      <c r="C131" s="91">
        <f>Данные!S132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Данные!R133</f>
        <v>3</v>
      </c>
      <c r="C132" s="91">
        <f>Данные!S133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Данные!R134</f>
        <v>2</v>
      </c>
      <c r="C133" s="91">
        <f>Данные!S134</f>
        <v>3</v>
      </c>
    </row>
    <row r="134" spans="1:3" x14ac:dyDescent="0.35">
      <c r="A134" s="113" t="str">
        <f>Данные!A135</f>
        <v>среднее значение</v>
      </c>
      <c r="B134" s="91">
        <f>Данные!R135</f>
        <v>1.9</v>
      </c>
      <c r="C134" s="91">
        <f>Данные!S135</f>
        <v>2.8</v>
      </c>
    </row>
    <row r="135" spans="1:3" x14ac:dyDescent="0.35">
      <c r="A135" s="113" t="str">
        <f>Данные!A136</f>
        <v>%</v>
      </c>
      <c r="B135" s="91">
        <f>Данные!R136</f>
        <v>44.999999999999993</v>
      </c>
      <c r="C135" s="91">
        <f>Данные!S136</f>
        <v>89.999999999999986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Данные!R137</f>
        <v>Формируются</v>
      </c>
      <c r="C136" s="91" t="str">
        <f>Данные!S137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287" priority="14" operator="equal">
      <formula>3</formula>
    </cfRule>
    <cfRule type="cellIs" dxfId="286" priority="15" operator="equal">
      <formula>2</formula>
    </cfRule>
    <cfRule type="cellIs" dxfId="285" priority="16" operator="equal">
      <formula>1</formula>
    </cfRule>
  </conditionalFormatting>
  <conditionalFormatting sqref="C32:C136 B32:B133 B135:B136">
    <cfRule type="cellIs" dxfId="284" priority="11" operator="equal">
      <formula>3</formula>
    </cfRule>
    <cfRule type="cellIs" dxfId="283" priority="12" operator="equal">
      <formula>2</formula>
    </cfRule>
    <cfRule type="cellIs" dxfId="282" priority="13" operator="equal">
      <formula>1</formula>
    </cfRule>
  </conditionalFormatting>
  <conditionalFormatting sqref="B136">
    <cfRule type="containsText" dxfId="281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80" priority="7" operator="containsText" text="Не сформированы">
      <formula>NOT(ISERROR(SEARCH("Не сформированы",B29)))</formula>
    </cfRule>
    <cfRule type="containsText" dxfId="279" priority="8" operator="containsText" text="Сформированы">
      <formula>NOT(ISERROR(SEARCH("Сформированы",B29)))</formula>
    </cfRule>
    <cfRule type="containsText" dxfId="278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77" priority="4" operator="containsText" text="Формируются">
      <formula>NOT(ISERROR(SEARCH("Формируются",C29)))</formula>
    </cfRule>
    <cfRule type="containsText" dxfId="276" priority="5" operator="containsText" text="Не сформированы">
      <formula>NOT(ISERROR(SEARCH("Не сформированы",C29)))</formula>
    </cfRule>
    <cfRule type="containsText" dxfId="275" priority="6" operator="containsText" text="Сформированы">
      <formula>NOT(ISERROR(SEARCH("Сформированы",C29)))</formula>
    </cfRule>
  </conditionalFormatting>
  <conditionalFormatting sqref="H8:H12 J8:J12">
    <cfRule type="cellIs" dxfId="274" priority="1" operator="equal">
      <formula>"Не сформированы"</formula>
    </cfRule>
    <cfRule type="containsText" dxfId="273" priority="2" operator="containsText" text="Формируются">
      <formula>NOT(ISERROR(SEARCH("Формируются",H8)))</formula>
    </cfRule>
    <cfRule type="containsText" dxfId="27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Данные!T2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Данные!T6</f>
        <v>1</v>
      </c>
      <c r="C5" s="91">
        <f>Данные!U6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Данные!T7</f>
        <v>1</v>
      </c>
      <c r="C6" s="91">
        <f>Данные!U7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Данные!T8</f>
        <v>1</v>
      </c>
      <c r="C7" s="91">
        <f>Данные!U8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Данные!T9</f>
        <v>2</v>
      </c>
      <c r="C8" s="91">
        <f>Данные!U9</f>
        <v>3</v>
      </c>
      <c r="F8" s="68" t="s">
        <v>130</v>
      </c>
      <c r="G8" s="116">
        <f>B28</f>
        <v>23.809523809523814</v>
      </c>
      <c r="H8" s="63" t="str">
        <f>B29</f>
        <v>Формируются</v>
      </c>
      <c r="I8" s="116">
        <f>C28</f>
        <v>85.714285714285722</v>
      </c>
      <c r="J8" s="63" t="str">
        <f>C29</f>
        <v>Формируются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Данные!T10</f>
        <v>1</v>
      </c>
      <c r="C9" s="91">
        <f>Данные!U10</f>
        <v>2</v>
      </c>
      <c r="F9" s="68" t="s">
        <v>131</v>
      </c>
      <c r="G9" s="116">
        <f>B66</f>
        <v>17.241379310344829</v>
      </c>
      <c r="H9" s="63" t="str">
        <f>B67</f>
        <v>Формируются</v>
      </c>
      <c r="I9" s="116">
        <f>C66</f>
        <v>72.41379310344827</v>
      </c>
      <c r="J9" s="63" t="str">
        <f>C29</f>
        <v>Формируются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Данные!T11</f>
        <v>1</v>
      </c>
      <c r="C10" s="91">
        <f>Данные!U11</f>
        <v>2</v>
      </c>
      <c r="F10" s="68" t="s">
        <v>132</v>
      </c>
      <c r="G10" s="116">
        <f>B87</f>
        <v>6.6666666666666652</v>
      </c>
      <c r="H10" s="63" t="str">
        <f>B88</f>
        <v>Не сформированы</v>
      </c>
      <c r="I10" s="116">
        <f>C87</f>
        <v>53.333333333333343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Данные!T12</f>
        <v>2</v>
      </c>
      <c r="C11" s="91">
        <f>Данные!U12</f>
        <v>3</v>
      </c>
      <c r="F11" s="68" t="s">
        <v>133</v>
      </c>
      <c r="G11" s="116">
        <f>B112</f>
        <v>0</v>
      </c>
      <c r="H11" s="63" t="str">
        <f>B113</f>
        <v>Не сформированы</v>
      </c>
      <c r="I11" s="116">
        <f>C112</f>
        <v>50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Данные!T13</f>
        <v>1</v>
      </c>
      <c r="C12" s="91">
        <f>Данные!U13</f>
        <v>2</v>
      </c>
      <c r="F12" s="68" t="s">
        <v>134</v>
      </c>
      <c r="G12" s="116">
        <f>B135</f>
        <v>44.999999999999993</v>
      </c>
      <c r="H12" s="63" t="str">
        <f>B136</f>
        <v>Формируются</v>
      </c>
      <c r="I12" s="116">
        <f>C135</f>
        <v>85.000000000000014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Данные!T14</f>
        <v>2</v>
      </c>
      <c r="C13" s="91">
        <f>Данные!U14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Данные!T15</f>
        <v>1</v>
      </c>
      <c r="C14" s="91">
        <f>Данные!U15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Данные!T16</f>
        <v>2</v>
      </c>
      <c r="C15" s="91">
        <f>Данные!U16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Данные!T17</f>
        <v>1</v>
      </c>
      <c r="C16" s="91">
        <f>Данные!U17</f>
        <v>2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Данные!T18</f>
        <v>1</v>
      </c>
      <c r="C17" s="91">
        <f>Данные!U18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Данные!T19</f>
        <v>2</v>
      </c>
      <c r="C18" s="91">
        <f>Данные!U19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Данные!T20</f>
        <v>1</v>
      </c>
      <c r="C19" s="91">
        <f>Данные!U20</f>
        <v>2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Данные!T22</f>
        <v>1</v>
      </c>
      <c r="C21" s="91">
        <f>Данные!U22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Данные!T23</f>
        <v>2</v>
      </c>
      <c r="C22" s="91">
        <f>Данные!U23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Данные!T24</f>
        <v>2</v>
      </c>
      <c r="C23" s="91">
        <f>Данные!U24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Данные!T25</f>
        <v>2</v>
      </c>
      <c r="C24" s="91">
        <f>Данные!U25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Данные!T26</f>
        <v>2</v>
      </c>
      <c r="C25" s="91">
        <f>Данные!U26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Данные!T27</f>
        <v>2</v>
      </c>
      <c r="C26" s="91">
        <f>Данные!U27</f>
        <v>3</v>
      </c>
    </row>
    <row r="27" spans="1:3" x14ac:dyDescent="0.35">
      <c r="A27" s="113" t="str">
        <f>Данные!A28</f>
        <v>среднее значение</v>
      </c>
      <c r="B27" s="110">
        <f>Данные!T28</f>
        <v>1.4761904761904763</v>
      </c>
      <c r="C27" s="110">
        <f>Данные!U28</f>
        <v>2.7142857142857144</v>
      </c>
    </row>
    <row r="28" spans="1:3" x14ac:dyDescent="0.35">
      <c r="A28" s="113" t="str">
        <f>Данные!A29</f>
        <v>%</v>
      </c>
      <c r="B28" s="110">
        <f>Данные!T29</f>
        <v>23.809523809523814</v>
      </c>
      <c r="C28" s="110">
        <f>Данные!U29</f>
        <v>85.714285714285722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Данные!T30</f>
        <v>Формируются</v>
      </c>
      <c r="C29" s="91" t="str">
        <f>Данные!U30</f>
        <v>Формируются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Данные!T33</f>
        <v>2</v>
      </c>
      <c r="C32" s="91">
        <f>Данные!U33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Данные!T34</f>
        <v>2</v>
      </c>
      <c r="C33" s="91">
        <f>Данные!U34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>
        <f>Данные!T35</f>
        <v>0</v>
      </c>
      <c r="C34" s="91">
        <f>Данные!U35</f>
        <v>0</v>
      </c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Данные!T36</f>
        <v>1</v>
      </c>
      <c r="C35" s="91">
        <f>Данные!U36</f>
        <v>2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Данные!T37</f>
        <v>1</v>
      </c>
      <c r="C36" s="91">
        <f>Данные!U37</f>
        <v>2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Данные!T38</f>
        <v>3</v>
      </c>
      <c r="C37" s="91">
        <f>Данные!U38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Данные!T39</f>
        <v>1</v>
      </c>
      <c r="C38" s="91">
        <f>Данные!U39</f>
        <v>2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Данные!T41</f>
        <v>2</v>
      </c>
      <c r="C40" s="91">
        <f>Данные!U41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Данные!T42</f>
        <v>2</v>
      </c>
      <c r="C41" s="91">
        <f>Данные!U42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Данные!T43</f>
        <v>2</v>
      </c>
      <c r="C42" s="91">
        <f>Данные!U43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Данные!T45</f>
        <v>2</v>
      </c>
      <c r="C44" s="91">
        <f>Данные!U45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Данные!T46</f>
        <v>1</v>
      </c>
      <c r="C45" s="91">
        <f>Данные!U46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Данные!T47</f>
        <v>1</v>
      </c>
      <c r="C46" s="91">
        <f>Данные!U47</f>
        <v>2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Данные!T48</f>
        <v>2</v>
      </c>
      <c r="C47" s="91">
        <f>Данные!U48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Данные!T49</f>
        <v>1</v>
      </c>
      <c r="C48" s="91">
        <f>Данные!U49</f>
        <v>2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Данные!T50</f>
        <v>1</v>
      </c>
      <c r="C49" s="91">
        <f>Данные!U50</f>
        <v>2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Данные!T52</f>
        <v>1</v>
      </c>
      <c r="C51" s="91">
        <f>Данные!U52</f>
        <v>2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Данные!T53</f>
        <v>1</v>
      </c>
      <c r="C52" s="91">
        <f>Данные!U53</f>
        <v>2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Данные!T54</f>
        <v>1</v>
      </c>
      <c r="C53" s="91">
        <f>Данные!U54</f>
        <v>2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Данные!T55</f>
        <v>1</v>
      </c>
      <c r="C54" s="91">
        <f>Данные!U55</f>
        <v>2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Данные!T56</f>
        <v>1</v>
      </c>
      <c r="C55" s="91">
        <f>Данные!U56</f>
        <v>2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Данные!T57</f>
        <v>1</v>
      </c>
      <c r="C56" s="91">
        <f>Данные!U57</f>
        <v>2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Данные!T58</f>
        <v>1</v>
      </c>
      <c r="C57" s="91">
        <f>Данные!U58</f>
        <v>2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Данные!T59</f>
        <v>1</v>
      </c>
      <c r="C58" s="91">
        <f>Данные!U59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Данные!T60</f>
        <v>2</v>
      </c>
      <c r="C59" s="91">
        <f>Данные!U60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Данные!T61</f>
        <v>1</v>
      </c>
      <c r="C60" s="91">
        <f>Данные!U61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Данные!T62</f>
        <v>1</v>
      </c>
      <c r="C61" s="91">
        <f>Данные!U62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Данные!T63</f>
        <v>1</v>
      </c>
      <c r="C62" s="91">
        <f>Данные!U63</f>
        <v>2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Данные!T64</f>
        <v>1</v>
      </c>
      <c r="C63" s="91">
        <f>Данные!U64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Данные!T65</f>
        <v>1</v>
      </c>
      <c r="C64" s="91">
        <f>Данные!U65</f>
        <v>2</v>
      </c>
    </row>
    <row r="65" spans="1:3" x14ac:dyDescent="0.35">
      <c r="A65" s="113" t="str">
        <f>Данные!A66</f>
        <v>среднее значение</v>
      </c>
      <c r="B65" s="110">
        <f>Данные!T66</f>
        <v>1.3448275862068966</v>
      </c>
      <c r="C65" s="110">
        <f>Данные!U66</f>
        <v>2.4482758620689653</v>
      </c>
    </row>
    <row r="66" spans="1:3" x14ac:dyDescent="0.35">
      <c r="A66" s="113" t="str">
        <f>Данные!A67</f>
        <v>%</v>
      </c>
      <c r="B66" s="110">
        <f>Данные!T67</f>
        <v>17.241379310344829</v>
      </c>
      <c r="C66" s="110">
        <f>Данные!U67</f>
        <v>72.41379310344827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Данные!T68</f>
        <v>Формируются</v>
      </c>
      <c r="C67" s="91" t="str">
        <f>Данные!U68</f>
        <v>Формируются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Данные!T71</f>
        <v>2</v>
      </c>
      <c r="C70" s="91">
        <f>Данные!U71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Данные!T72</f>
        <v>1</v>
      </c>
      <c r="C71" s="91">
        <f>Данные!U72</f>
        <v>2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Данные!T73</f>
        <v>1</v>
      </c>
      <c r="C72" s="91">
        <f>Данные!U73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Данные!T74</f>
        <v>1</v>
      </c>
      <c r="C73" s="91">
        <f>Данные!U74</f>
        <v>2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Данные!T75</f>
        <v>1</v>
      </c>
      <c r="C74" s="91">
        <f>Данные!U75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Данные!T76</f>
        <v>2</v>
      </c>
      <c r="C75" s="91">
        <f>Данные!U76</f>
        <v>2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Данные!T77</f>
        <v>1</v>
      </c>
      <c r="C76" s="91">
        <f>Данные!U77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Данные!T78</f>
        <v>1</v>
      </c>
      <c r="C77" s="91">
        <f>Данные!U78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Данные!T80</f>
        <v>1</v>
      </c>
      <c r="C79" s="91">
        <f>Данные!U80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Данные!T81</f>
        <v>1</v>
      </c>
      <c r="C80" s="91">
        <f>Данные!U81</f>
        <v>2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Данные!T82</f>
        <v>1</v>
      </c>
      <c r="C81" s="91">
        <f>Данные!U82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Данные!T83</f>
        <v>1</v>
      </c>
      <c r="C82" s="91">
        <f>Данные!U83</f>
        <v>2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Данные!T84</f>
        <v>1</v>
      </c>
      <c r="C83" s="91">
        <f>Данные!U84</f>
        <v>2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Данные!T85</f>
        <v>1</v>
      </c>
      <c r="C84" s="91">
        <f>Данные!U85</f>
        <v>2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Данные!T86</f>
        <v>1</v>
      </c>
      <c r="C85" s="91">
        <f>Данные!U86</f>
        <v>2</v>
      </c>
    </row>
    <row r="86" spans="1:3" x14ac:dyDescent="0.35">
      <c r="A86" s="115" t="str">
        <f>Данные!A87</f>
        <v>среднее значение</v>
      </c>
      <c r="B86" s="110">
        <f>Данные!T87</f>
        <v>1.1333333333333333</v>
      </c>
      <c r="C86" s="110">
        <f>Данные!U87</f>
        <v>2.0666666666666669</v>
      </c>
    </row>
    <row r="87" spans="1:3" x14ac:dyDescent="0.35">
      <c r="A87" s="115" t="str">
        <f>Данные!A88</f>
        <v>%</v>
      </c>
      <c r="B87" s="110">
        <f>Данные!T88</f>
        <v>6.6666666666666652</v>
      </c>
      <c r="C87" s="110">
        <f>Данные!U88</f>
        <v>53.333333333333343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Данные!T89</f>
        <v>Не сформированы</v>
      </c>
      <c r="C88" s="91" t="str">
        <f>Данные!U89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Данные!T92</f>
        <v>2</v>
      </c>
      <c r="C91" s="91">
        <f>Данные!U92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Данные!T93</f>
        <v>2</v>
      </c>
      <c r="C92" s="91">
        <f>Данные!U93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Данные!T94</f>
        <v>2</v>
      </c>
      <c r="C93" s="91">
        <f>Данные!U94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Данные!T95</f>
        <v>1</v>
      </c>
      <c r="C94" s="91">
        <f>Данные!U95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Данные!T96</f>
        <v>1</v>
      </c>
      <c r="C95" s="91">
        <f>Данные!U96</f>
        <v>2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Данные!T97</f>
        <v>1</v>
      </c>
      <c r="C96" s="91">
        <f>Данные!U97</f>
        <v>2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Данные!T98</f>
        <v>1</v>
      </c>
      <c r="C97" s="91">
        <f>Данные!U98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Данные!T99</f>
        <v>1</v>
      </c>
      <c r="C98" s="91">
        <f>Данные!U99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Данные!T100</f>
        <v>2</v>
      </c>
      <c r="C99" s="91">
        <f>Данные!U100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Данные!T101</f>
        <v>1</v>
      </c>
      <c r="C100" s="91">
        <f>Данные!U101</f>
        <v>2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Данные!T103</f>
        <v>1</v>
      </c>
      <c r="C102" s="91">
        <f>Данные!U103</f>
        <v>2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Данные!T104</f>
        <v>1</v>
      </c>
      <c r="C103" s="91">
        <f>Данные!U104</f>
        <v>2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Данные!T105</f>
        <v>1</v>
      </c>
      <c r="C104" s="91">
        <f>Данные!U105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Данные!T106</f>
        <v>1</v>
      </c>
      <c r="C105" s="91">
        <f>Данные!U106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Данные!T107</f>
        <v>1</v>
      </c>
      <c r="C106" s="91">
        <f>Данные!U107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Данные!T108</f>
        <v>1</v>
      </c>
      <c r="C107" s="91">
        <f>Данные!U108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Данные!T109</f>
        <v>1</v>
      </c>
      <c r="C108" s="91">
        <f>Данные!U109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Данные!T110</f>
        <v>1</v>
      </c>
      <c r="C109" s="91">
        <f>Данные!U110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Данные!T111</f>
        <v>1</v>
      </c>
      <c r="C110" s="91">
        <f>Данные!U111</f>
        <v>2</v>
      </c>
    </row>
    <row r="111" spans="1:3" x14ac:dyDescent="0.35">
      <c r="A111" s="113" t="str">
        <f>Данные!A112</f>
        <v>среднее значение</v>
      </c>
      <c r="B111" s="110">
        <f>Данные!T112</f>
        <v>1</v>
      </c>
      <c r="C111" s="110">
        <f>Данные!U112</f>
        <v>2</v>
      </c>
    </row>
    <row r="112" spans="1:3" x14ac:dyDescent="0.35">
      <c r="A112" s="113" t="str">
        <f>Данные!A113</f>
        <v>%</v>
      </c>
      <c r="B112" s="110">
        <f>Данные!T113</f>
        <v>0</v>
      </c>
      <c r="C112" s="110">
        <f>Данные!U113</f>
        <v>50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Данные!T114</f>
        <v>Не сформированы</v>
      </c>
      <c r="C113" s="91" t="str">
        <f>Данные!U114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Данные!T117</f>
        <v>1</v>
      </c>
      <c r="C116" s="91">
        <f>Данные!U117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Данные!T118</f>
        <v>2</v>
      </c>
      <c r="C117" s="91">
        <f>Данные!U118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Данные!T119</f>
        <v>2</v>
      </c>
      <c r="C118" s="91">
        <f>Данные!U119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Данные!T120</f>
        <v>1</v>
      </c>
      <c r="C119" s="91">
        <f>Данные!U120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Данные!T121</f>
        <v>2</v>
      </c>
      <c r="C120" s="91">
        <f>Данные!U121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Данные!T122</f>
        <v>1</v>
      </c>
      <c r="C121" s="91">
        <f>Данные!U122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Данные!T123</f>
        <v>1</v>
      </c>
      <c r="C122" s="91">
        <f>Данные!U123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Данные!T125</f>
        <v>2</v>
      </c>
      <c r="C124" s="91">
        <f>Данные!U125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Данные!T126</f>
        <v>2</v>
      </c>
      <c r="C125" s="91">
        <f>Данные!U126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Данные!T127</f>
        <v>1</v>
      </c>
      <c r="C126" s="91">
        <f>Данные!U127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Данные!T128</f>
        <v>2</v>
      </c>
      <c r="C127" s="91">
        <f>Данные!U128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Данные!T129</f>
        <v>2</v>
      </c>
      <c r="C128" s="91">
        <f>Данные!U129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Данные!T130</f>
        <v>2</v>
      </c>
      <c r="C129" s="91">
        <f>Данные!U130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Данные!T131</f>
        <v>2</v>
      </c>
      <c r="C130" s="91">
        <f>Данные!U131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Данные!T132</f>
        <v>2</v>
      </c>
      <c r="C131" s="91">
        <f>Данные!U132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Данные!T133</f>
        <v>3</v>
      </c>
      <c r="C132" s="91">
        <f>Данные!U133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Данные!T134</f>
        <v>1</v>
      </c>
      <c r="C133" s="91">
        <f>Данные!U134</f>
        <v>2</v>
      </c>
    </row>
    <row r="134" spans="1:3" x14ac:dyDescent="0.35">
      <c r="A134" s="113" t="str">
        <f>Данные!A135</f>
        <v>среднее значение</v>
      </c>
      <c r="B134" s="110">
        <f>Данные!T135</f>
        <v>1.9</v>
      </c>
      <c r="C134" s="110">
        <f>Данные!U135</f>
        <v>2.7</v>
      </c>
    </row>
    <row r="135" spans="1:3" x14ac:dyDescent="0.35">
      <c r="A135" s="113" t="str">
        <f>Данные!A136</f>
        <v>%</v>
      </c>
      <c r="B135" s="110">
        <f>Данные!T136</f>
        <v>44.999999999999993</v>
      </c>
      <c r="C135" s="110">
        <f>Данные!U136</f>
        <v>85.000000000000014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Данные!T137</f>
        <v>Формируются</v>
      </c>
      <c r="C136" s="91" t="str">
        <f>Данные!U137</f>
        <v>Формируются</v>
      </c>
    </row>
  </sheetData>
  <mergeCells count="4">
    <mergeCell ref="B1:C1"/>
    <mergeCell ref="F4:J4"/>
    <mergeCell ref="G6:H6"/>
    <mergeCell ref="I6:J6"/>
  </mergeCells>
  <conditionalFormatting sqref="B3:C136">
    <cfRule type="cellIs" dxfId="271" priority="14" operator="equal">
      <formula>3</formula>
    </cfRule>
    <cfRule type="cellIs" dxfId="270" priority="15" operator="equal">
      <formula>2</formula>
    </cfRule>
    <cfRule type="cellIs" dxfId="269" priority="16" operator="equal">
      <formula>1</formula>
    </cfRule>
  </conditionalFormatting>
  <conditionalFormatting sqref="C32:C136 B32:B133 B135:B136">
    <cfRule type="cellIs" dxfId="268" priority="11" operator="equal">
      <formula>3</formula>
    </cfRule>
    <cfRule type="cellIs" dxfId="267" priority="12" operator="equal">
      <formula>2</formula>
    </cfRule>
    <cfRule type="cellIs" dxfId="266" priority="13" operator="equal">
      <formula>1</formula>
    </cfRule>
  </conditionalFormatting>
  <conditionalFormatting sqref="B136">
    <cfRule type="containsText" dxfId="265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64" priority="7" operator="containsText" text="Не сформированы">
      <formula>NOT(ISERROR(SEARCH("Не сформированы",B29)))</formula>
    </cfRule>
    <cfRule type="containsText" dxfId="263" priority="8" operator="containsText" text="Сформированы">
      <formula>NOT(ISERROR(SEARCH("Сформированы",B29)))</formula>
    </cfRule>
    <cfRule type="containsText" dxfId="262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61" priority="4" operator="containsText" text="Формируются">
      <formula>NOT(ISERROR(SEARCH("Формируются",C29)))</formula>
    </cfRule>
    <cfRule type="containsText" dxfId="260" priority="5" operator="containsText" text="Не сформированы">
      <formula>NOT(ISERROR(SEARCH("Не сформированы",C29)))</formula>
    </cfRule>
    <cfRule type="containsText" dxfId="259" priority="6" operator="containsText" text="Сформированы">
      <formula>NOT(ISERROR(SEARCH("Сформированы",C29)))</formula>
    </cfRule>
  </conditionalFormatting>
  <conditionalFormatting sqref="H8:H12 J8:J12">
    <cfRule type="cellIs" dxfId="258" priority="1" operator="equal">
      <formula>"Не сформированы"</formula>
    </cfRule>
    <cfRule type="containsText" dxfId="257" priority="2" operator="containsText" text="Формируются">
      <formula>NOT(ISERROR(SEARCH("Формируются",H8)))</formula>
    </cfRule>
    <cfRule type="containsText" dxfId="25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Данные!V2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Данные!V6</f>
        <v>1</v>
      </c>
      <c r="C5" s="91">
        <f>Данные!W6</f>
        <v>2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Данные!V7</f>
        <v>1</v>
      </c>
      <c r="C6" s="91">
        <f>Данные!W7</f>
        <v>2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Данные!V8</f>
        <v>1</v>
      </c>
      <c r="C7" s="91">
        <f>Данные!W8</f>
        <v>2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Данные!V9</f>
        <v>1</v>
      </c>
      <c r="C8" s="91">
        <f>Данные!W9</f>
        <v>2</v>
      </c>
      <c r="F8" s="68" t="s">
        <v>130</v>
      </c>
      <c r="G8" s="116">
        <f>B28</f>
        <v>4.7619047619047672</v>
      </c>
      <c r="H8" s="63" t="str">
        <f>B29</f>
        <v>Не сформированы</v>
      </c>
      <c r="I8" s="116">
        <f>C28</f>
        <v>71.428571428571416</v>
      </c>
      <c r="J8" s="63" t="str">
        <f>C29</f>
        <v>Формируются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Данные!V10</f>
        <v>1</v>
      </c>
      <c r="C9" s="91">
        <f>Данные!W10</f>
        <v>2</v>
      </c>
      <c r="F9" s="68" t="s">
        <v>131</v>
      </c>
      <c r="G9" s="116">
        <f>B66</f>
        <v>17.241379310344829</v>
      </c>
      <c r="H9" s="63" t="str">
        <f>B67</f>
        <v>Формируются</v>
      </c>
      <c r="I9" s="116">
        <f>C66</f>
        <v>72.41379310344827</v>
      </c>
      <c r="J9" s="63" t="str">
        <f>C29</f>
        <v>Формируются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Данные!V11</f>
        <v>1</v>
      </c>
      <c r="C10" s="91">
        <f>Данные!W11</f>
        <v>2</v>
      </c>
      <c r="F10" s="68" t="s">
        <v>132</v>
      </c>
      <c r="G10" s="116">
        <f>B87</f>
        <v>6.6666666666666652</v>
      </c>
      <c r="H10" s="63" t="str">
        <f>B88</f>
        <v>Не сформированы</v>
      </c>
      <c r="I10" s="116">
        <f>C87</f>
        <v>53.333333333333343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Данные!V12</f>
        <v>1</v>
      </c>
      <c r="C11" s="91">
        <f>Данные!W12</f>
        <v>3</v>
      </c>
      <c r="F11" s="68" t="s">
        <v>133</v>
      </c>
      <c r="G11" s="116">
        <f>B112</f>
        <v>0</v>
      </c>
      <c r="H11" s="63" t="str">
        <f>B113</f>
        <v>Не сформированы</v>
      </c>
      <c r="I11" s="116">
        <f>C112</f>
        <v>50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Данные!V13</f>
        <v>1</v>
      </c>
      <c r="C12" s="91">
        <f>Данные!W13</f>
        <v>2</v>
      </c>
      <c r="F12" s="68" t="s">
        <v>134</v>
      </c>
      <c r="G12" s="116">
        <f>B135</f>
        <v>35</v>
      </c>
      <c r="H12" s="63" t="str">
        <f>B136</f>
        <v>Формируются</v>
      </c>
      <c r="I12" s="116">
        <f>C135</f>
        <v>80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Данные!V14</f>
        <v>1</v>
      </c>
      <c r="C13" s="91">
        <f>Данные!W14</f>
        <v>2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Данные!V15</f>
        <v>1</v>
      </c>
      <c r="C14" s="91">
        <f>Данные!W15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Данные!V16</f>
        <v>2</v>
      </c>
      <c r="C15" s="91">
        <f>Данные!W16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Данные!V17</f>
        <v>1</v>
      </c>
      <c r="C16" s="91">
        <f>Данные!W17</f>
        <v>2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Данные!V18</f>
        <v>1</v>
      </c>
      <c r="C17" s="91">
        <f>Данные!W18</f>
        <v>2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Данные!V19</f>
        <v>2</v>
      </c>
      <c r="C18" s="91">
        <f>Данные!W19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Данные!V20</f>
        <v>1</v>
      </c>
      <c r="C19" s="91">
        <f>Данные!W20</f>
        <v>2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Данные!V22</f>
        <v>1</v>
      </c>
      <c r="C21" s="91">
        <f>Данные!W22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Данные!V23</f>
        <v>1</v>
      </c>
      <c r="C22" s="91">
        <f>Данные!W23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Данные!V24</f>
        <v>1</v>
      </c>
      <c r="C23" s="91">
        <f>Данные!W24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Данные!V25</f>
        <v>1</v>
      </c>
      <c r="C24" s="91">
        <f>Данные!W25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Данные!V26</f>
        <v>1</v>
      </c>
      <c r="C25" s="91">
        <f>Данные!W26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Данные!V27</f>
        <v>1</v>
      </c>
      <c r="C26" s="91">
        <f>Данные!W27</f>
        <v>3</v>
      </c>
    </row>
    <row r="27" spans="1:3" x14ac:dyDescent="0.35">
      <c r="A27" s="113" t="str">
        <f>Данные!A28</f>
        <v>среднее значение</v>
      </c>
      <c r="B27" s="110">
        <f>Данные!V28</f>
        <v>1.0952380952380953</v>
      </c>
      <c r="C27" s="110">
        <f>Данные!W28</f>
        <v>2.4285714285714284</v>
      </c>
    </row>
    <row r="28" spans="1:3" x14ac:dyDescent="0.35">
      <c r="A28" s="113" t="str">
        <f>Данные!A29</f>
        <v>%</v>
      </c>
      <c r="B28" s="110">
        <f>Данные!V29</f>
        <v>4.7619047619047672</v>
      </c>
      <c r="C28" s="110">
        <f>Данные!W29</f>
        <v>71.428571428571416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Данные!V30</f>
        <v>Не сформированы</v>
      </c>
      <c r="C29" s="91" t="str">
        <f>Данные!W30</f>
        <v>Формируются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Данные!V33</f>
        <v>2</v>
      </c>
      <c r="C32" s="91">
        <f>Данные!W33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Данные!V34</f>
        <v>2</v>
      </c>
      <c r="C33" s="91">
        <f>Данные!W34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Данные!V36</f>
        <v>1</v>
      </c>
      <c r="C35" s="91">
        <f>Данные!W36</f>
        <v>2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Данные!V37</f>
        <v>1</v>
      </c>
      <c r="C36" s="91">
        <f>Данные!W37</f>
        <v>2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Данные!V38</f>
        <v>2</v>
      </c>
      <c r="C37" s="91">
        <f>Данные!W38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Данные!V39</f>
        <v>1</v>
      </c>
      <c r="C38" s="91">
        <f>Данные!W39</f>
        <v>2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Данные!V41</f>
        <v>3</v>
      </c>
      <c r="C40" s="91">
        <f>Данные!W41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Данные!V42</f>
        <v>2</v>
      </c>
      <c r="C41" s="91">
        <f>Данные!W42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Данные!V43</f>
        <v>2</v>
      </c>
      <c r="C42" s="91">
        <f>Данные!W43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Данные!V45</f>
        <v>2</v>
      </c>
      <c r="C44" s="91">
        <f>Данные!W45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Данные!V46</f>
        <v>1</v>
      </c>
      <c r="C45" s="91">
        <f>Данные!W46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Данные!V47</f>
        <v>1</v>
      </c>
      <c r="C46" s="91">
        <f>Данные!W47</f>
        <v>2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Данные!V48</f>
        <v>2</v>
      </c>
      <c r="C47" s="91">
        <f>Данные!W48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Данные!V49</f>
        <v>1</v>
      </c>
      <c r="C48" s="91">
        <f>Данные!W49</f>
        <v>2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Данные!V50</f>
        <v>1</v>
      </c>
      <c r="C49" s="91">
        <f>Данные!W50</f>
        <v>2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Данные!V52</f>
        <v>1</v>
      </c>
      <c r="C51" s="91">
        <f>Данные!W52</f>
        <v>2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Данные!V53</f>
        <v>1</v>
      </c>
      <c r="C52" s="91">
        <f>Данные!W53</f>
        <v>2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Данные!V54</f>
        <v>1</v>
      </c>
      <c r="C53" s="91">
        <f>Данные!W54</f>
        <v>2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Данные!V55</f>
        <v>1</v>
      </c>
      <c r="C54" s="91">
        <f>Данные!W55</f>
        <v>2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Данные!V56</f>
        <v>1</v>
      </c>
      <c r="C55" s="91">
        <f>Данные!W56</f>
        <v>2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Данные!V57</f>
        <v>1</v>
      </c>
      <c r="C56" s="91">
        <f>Данные!W57</f>
        <v>2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Данные!V58</f>
        <v>1</v>
      </c>
      <c r="C57" s="91">
        <f>Данные!W58</f>
        <v>2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Данные!V59</f>
        <v>1</v>
      </c>
      <c r="C58" s="91">
        <f>Данные!W59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Данные!V60</f>
        <v>2</v>
      </c>
      <c r="C59" s="91">
        <f>Данные!W60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Данные!V61</f>
        <v>1</v>
      </c>
      <c r="C60" s="91">
        <f>Данные!W61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Данные!V62</f>
        <v>1</v>
      </c>
      <c r="C61" s="91">
        <f>Данные!W62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Данные!V63</f>
        <v>1</v>
      </c>
      <c r="C62" s="91">
        <f>Данные!W63</f>
        <v>2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Данные!V64</f>
        <v>1</v>
      </c>
      <c r="C63" s="91">
        <f>Данные!W64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Данные!V65</f>
        <v>1</v>
      </c>
      <c r="C64" s="91">
        <f>Данные!W65</f>
        <v>2</v>
      </c>
    </row>
    <row r="65" spans="1:3" x14ac:dyDescent="0.35">
      <c r="A65" s="113" t="str">
        <f>Данные!A66</f>
        <v>среднее значение</v>
      </c>
      <c r="B65" s="110">
        <f>Данные!V66</f>
        <v>1.3448275862068966</v>
      </c>
      <c r="C65" s="110">
        <f>Данные!W66</f>
        <v>2.4482758620689653</v>
      </c>
    </row>
    <row r="66" spans="1:3" x14ac:dyDescent="0.35">
      <c r="A66" s="113" t="str">
        <f>Данные!A67</f>
        <v>%</v>
      </c>
      <c r="B66" s="110">
        <f>Данные!V67</f>
        <v>17.241379310344829</v>
      </c>
      <c r="C66" s="110">
        <f>Данные!W67</f>
        <v>72.41379310344827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Данные!V68</f>
        <v>Формируются</v>
      </c>
      <c r="C67" s="91" t="str">
        <f>Данные!W68</f>
        <v>Формируются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Данные!V71</f>
        <v>2</v>
      </c>
      <c r="C70" s="91">
        <f>Данные!W71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Данные!V72</f>
        <v>1</v>
      </c>
      <c r="C71" s="91">
        <f>Данные!W72</f>
        <v>2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Данные!V73</f>
        <v>1</v>
      </c>
      <c r="C72" s="91">
        <f>Данные!W73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Данные!V74</f>
        <v>1</v>
      </c>
      <c r="C73" s="91">
        <f>Данные!W74</f>
        <v>2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Данные!V75</f>
        <v>1</v>
      </c>
      <c r="C74" s="91">
        <f>Данные!W75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Данные!V76</f>
        <v>2</v>
      </c>
      <c r="C75" s="91">
        <f>Данные!W76</f>
        <v>2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Данные!V77</f>
        <v>1</v>
      </c>
      <c r="C76" s="91">
        <f>Данные!W77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Данные!V78</f>
        <v>1</v>
      </c>
      <c r="C77" s="91">
        <f>Данные!W78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Данные!V80</f>
        <v>1</v>
      </c>
      <c r="C79" s="91">
        <f>Данные!W80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Данные!V81</f>
        <v>1</v>
      </c>
      <c r="C80" s="91">
        <f>Данные!W81</f>
        <v>2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Данные!V82</f>
        <v>1</v>
      </c>
      <c r="C81" s="91">
        <f>Данные!W82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Данные!V83</f>
        <v>1</v>
      </c>
      <c r="C82" s="91">
        <f>Данные!W83</f>
        <v>2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Данные!V84</f>
        <v>1</v>
      </c>
      <c r="C83" s="91">
        <f>Данные!W84</f>
        <v>2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Данные!V85</f>
        <v>1</v>
      </c>
      <c r="C84" s="91">
        <f>Данные!W85</f>
        <v>2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Данные!V86</f>
        <v>1</v>
      </c>
      <c r="C85" s="91">
        <f>Данные!W86</f>
        <v>2</v>
      </c>
    </row>
    <row r="86" spans="1:3" x14ac:dyDescent="0.35">
      <c r="A86" s="115" t="str">
        <f>Данные!A87</f>
        <v>среднее значение</v>
      </c>
      <c r="B86" s="110">
        <f>Данные!V87</f>
        <v>1.1333333333333333</v>
      </c>
      <c r="C86" s="110">
        <f>Данные!W87</f>
        <v>2.0666666666666669</v>
      </c>
    </row>
    <row r="87" spans="1:3" x14ac:dyDescent="0.35">
      <c r="A87" s="115" t="str">
        <f>Данные!A88</f>
        <v>%</v>
      </c>
      <c r="B87" s="110">
        <f>Данные!V88</f>
        <v>6.6666666666666652</v>
      </c>
      <c r="C87" s="110">
        <f>Данные!W88</f>
        <v>53.333333333333343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Данные!V89</f>
        <v>Не сформированы</v>
      </c>
      <c r="C88" s="91" t="str">
        <f>Данные!W89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Данные!V92</f>
        <v>2</v>
      </c>
      <c r="C91" s="91">
        <f>Данные!W92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Данные!V93</f>
        <v>2</v>
      </c>
      <c r="C92" s="91">
        <f>Данные!W93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Данные!V94</f>
        <v>2</v>
      </c>
      <c r="C93" s="91">
        <f>Данные!W94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Данные!V95</f>
        <v>1</v>
      </c>
      <c r="C94" s="91">
        <f>Данные!W95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Данные!V96</f>
        <v>1</v>
      </c>
      <c r="C95" s="91">
        <f>Данные!W96</f>
        <v>2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Данные!V97</f>
        <v>1</v>
      </c>
      <c r="C96" s="91">
        <f>Данные!W97</f>
        <v>2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Данные!V98</f>
        <v>1</v>
      </c>
      <c r="C97" s="91">
        <f>Данные!W98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Данные!V99</f>
        <v>1</v>
      </c>
      <c r="C98" s="91">
        <f>Данные!W99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Данные!V100</f>
        <v>2</v>
      </c>
      <c r="C99" s="91">
        <f>Данные!W100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Данные!V101</f>
        <v>1</v>
      </c>
      <c r="C100" s="91">
        <f>Данные!W101</f>
        <v>2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Данные!V103</f>
        <v>1</v>
      </c>
      <c r="C102" s="91">
        <f>Данные!W103</f>
        <v>2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Данные!V104</f>
        <v>1</v>
      </c>
      <c r="C103" s="91">
        <f>Данные!W104</f>
        <v>2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Данные!V105</f>
        <v>1</v>
      </c>
      <c r="C104" s="91">
        <f>Данные!W105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Данные!V106</f>
        <v>1</v>
      </c>
      <c r="C105" s="91">
        <f>Данные!W106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Данные!V107</f>
        <v>1</v>
      </c>
      <c r="C106" s="91">
        <f>Данные!W107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Данные!V108</f>
        <v>1</v>
      </c>
      <c r="C107" s="91">
        <f>Данные!W108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Данные!V109</f>
        <v>1</v>
      </c>
      <c r="C108" s="91">
        <f>Данные!W109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Данные!V110</f>
        <v>1</v>
      </c>
      <c r="C109" s="91">
        <f>Данные!W110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Данные!V111</f>
        <v>1</v>
      </c>
      <c r="C110" s="91">
        <f>Данные!W111</f>
        <v>2</v>
      </c>
    </row>
    <row r="111" spans="1:3" x14ac:dyDescent="0.35">
      <c r="A111" s="113" t="str">
        <f>Данные!A112</f>
        <v>среднее значение</v>
      </c>
      <c r="B111" s="110">
        <f>Данные!V112</f>
        <v>1</v>
      </c>
      <c r="C111" s="110">
        <f>Данные!W112</f>
        <v>2</v>
      </c>
    </row>
    <row r="112" spans="1:3" x14ac:dyDescent="0.35">
      <c r="A112" s="113" t="str">
        <f>Данные!A113</f>
        <v>%</v>
      </c>
      <c r="B112" s="110">
        <f>Данные!V113</f>
        <v>0</v>
      </c>
      <c r="C112" s="110">
        <f>Данные!W113</f>
        <v>50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Данные!V114</f>
        <v>Не сформированы</v>
      </c>
      <c r="C113" s="91" t="str">
        <f>Данные!W114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Данные!V117</f>
        <v>1</v>
      </c>
      <c r="C116" s="91">
        <f>Данные!W117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Данные!V118</f>
        <v>2</v>
      </c>
      <c r="C117" s="91">
        <f>Данные!W118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Данные!V119</f>
        <v>2</v>
      </c>
      <c r="C118" s="91">
        <f>Данные!W119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Данные!V120</f>
        <v>1</v>
      </c>
      <c r="C119" s="91">
        <f>Данные!W120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Данные!V121</f>
        <v>2</v>
      </c>
      <c r="C120" s="91">
        <f>Данные!W121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Данные!V122</f>
        <v>1</v>
      </c>
      <c r="C121" s="91">
        <f>Данные!W122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Данные!V123</f>
        <v>1</v>
      </c>
      <c r="C122" s="91">
        <f>Данные!W123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Данные!V125</f>
        <v>2</v>
      </c>
      <c r="C124" s="91">
        <f>Данные!W125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Данные!V126</f>
        <v>2</v>
      </c>
      <c r="C125" s="91">
        <f>Данные!W126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Данные!V127</f>
        <v>1</v>
      </c>
      <c r="C126" s="91">
        <f>Данные!W127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Данные!V128</f>
        <v>1</v>
      </c>
      <c r="C127" s="91">
        <f>Данные!W128</f>
        <v>2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Данные!V129</f>
        <v>1</v>
      </c>
      <c r="C128" s="91">
        <f>Данные!W129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Данные!V130</f>
        <v>2</v>
      </c>
      <c r="C129" s="91">
        <f>Данные!W130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Данные!V131</f>
        <v>2</v>
      </c>
      <c r="C130" s="91">
        <f>Данные!W131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Данные!V132</f>
        <v>2</v>
      </c>
      <c r="C131" s="91">
        <f>Данные!W132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Данные!V133</f>
        <v>3</v>
      </c>
      <c r="C132" s="91">
        <f>Данные!W133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Данные!V134</f>
        <v>1</v>
      </c>
      <c r="C133" s="91">
        <f>Данные!W134</f>
        <v>2</v>
      </c>
    </row>
    <row r="134" spans="1:3" x14ac:dyDescent="0.35">
      <c r="A134" s="113" t="str">
        <f>Данные!A135</f>
        <v>среднее значение</v>
      </c>
      <c r="B134" s="110">
        <f>Данные!V135</f>
        <v>1.7</v>
      </c>
      <c r="C134" s="110">
        <f>Данные!W135</f>
        <v>2.6</v>
      </c>
    </row>
    <row r="135" spans="1:3" x14ac:dyDescent="0.35">
      <c r="A135" s="113" t="str">
        <f>Данные!A136</f>
        <v>%</v>
      </c>
      <c r="B135" s="110">
        <f>Данные!V136</f>
        <v>35</v>
      </c>
      <c r="C135" s="110">
        <f>Данные!W136</f>
        <v>80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Данные!V137</f>
        <v>Формируются</v>
      </c>
      <c r="C136" s="91" t="str">
        <f>Данные!W137</f>
        <v>Формируются</v>
      </c>
    </row>
  </sheetData>
  <mergeCells count="4">
    <mergeCell ref="B1:C1"/>
    <mergeCell ref="F4:J4"/>
    <mergeCell ref="G6:H6"/>
    <mergeCell ref="I6:J6"/>
  </mergeCells>
  <conditionalFormatting sqref="B3:C136">
    <cfRule type="cellIs" dxfId="255" priority="14" operator="equal">
      <formula>3</formula>
    </cfRule>
    <cfRule type="cellIs" dxfId="254" priority="15" operator="equal">
      <formula>2</formula>
    </cfRule>
    <cfRule type="cellIs" dxfId="253" priority="16" operator="equal">
      <formula>1</formula>
    </cfRule>
  </conditionalFormatting>
  <conditionalFormatting sqref="C32:C136 B32:B133 B135:B136">
    <cfRule type="cellIs" dxfId="252" priority="11" operator="equal">
      <formula>3</formula>
    </cfRule>
    <cfRule type="cellIs" dxfId="251" priority="12" operator="equal">
      <formula>2</formula>
    </cfRule>
    <cfRule type="cellIs" dxfId="250" priority="13" operator="equal">
      <formula>1</formula>
    </cfRule>
  </conditionalFormatting>
  <conditionalFormatting sqref="B136">
    <cfRule type="containsText" dxfId="24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48" priority="7" operator="containsText" text="Не сформированы">
      <formula>NOT(ISERROR(SEARCH("Не сформированы",B29)))</formula>
    </cfRule>
    <cfRule type="containsText" dxfId="247" priority="8" operator="containsText" text="Сформированы">
      <formula>NOT(ISERROR(SEARCH("Сформированы",B29)))</formula>
    </cfRule>
    <cfRule type="containsText" dxfId="246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45" priority="4" operator="containsText" text="Формируются">
      <formula>NOT(ISERROR(SEARCH("Формируются",C29)))</formula>
    </cfRule>
    <cfRule type="containsText" dxfId="244" priority="5" operator="containsText" text="Не сформированы">
      <formula>NOT(ISERROR(SEARCH("Не сформированы",C29)))</formula>
    </cfRule>
    <cfRule type="containsText" dxfId="243" priority="6" operator="containsText" text="Сформированы">
      <formula>NOT(ISERROR(SEARCH("Сформированы",C29)))</formula>
    </cfRule>
  </conditionalFormatting>
  <conditionalFormatting sqref="H8:H12 J8:J12">
    <cfRule type="cellIs" dxfId="242" priority="1" operator="equal">
      <formula>"Не сформированы"</formula>
    </cfRule>
    <cfRule type="containsText" dxfId="241" priority="2" operator="containsText" text="Формируются">
      <formula>NOT(ISERROR(SEARCH("Формируются",H8)))</formula>
    </cfRule>
    <cfRule type="containsText" dxfId="24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Данные!X2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Данные!X6</f>
        <v>2</v>
      </c>
      <c r="C5" s="91">
        <f>Данные!Y6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Данные!X7</f>
        <v>2</v>
      </c>
      <c r="C6" s="91">
        <f>Данные!Y7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Данные!X8</f>
        <v>2</v>
      </c>
      <c r="C7" s="91">
        <f>Данные!Y8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Данные!X9</f>
        <v>2</v>
      </c>
      <c r="C8" s="91">
        <f>Данные!Y9</f>
        <v>3</v>
      </c>
      <c r="F8" s="68" t="s">
        <v>130</v>
      </c>
      <c r="G8" s="116">
        <f>B28</f>
        <v>47.619047619047613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Данные!X10</f>
        <v>2</v>
      </c>
      <c r="C9" s="91">
        <f>Данные!Y10</f>
        <v>2</v>
      </c>
      <c r="F9" s="68" t="s">
        <v>131</v>
      </c>
      <c r="G9" s="116">
        <f>B66</f>
        <v>55.172413793103445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Данные!X11</f>
        <v>2</v>
      </c>
      <c r="C10" s="91">
        <f>Данные!Y11</f>
        <v>3</v>
      </c>
      <c r="F10" s="68" t="s">
        <v>132</v>
      </c>
      <c r="G10" s="116">
        <f>B87</f>
        <v>50</v>
      </c>
      <c r="H10" s="63" t="str">
        <f>B88</f>
        <v>Формируются</v>
      </c>
      <c r="I10" s="116">
        <f>C87</f>
        <v>93.333333333333329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Данные!X12</f>
        <v>2</v>
      </c>
      <c r="C11" s="91">
        <f>Данные!Y12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94.444444444444443</v>
      </c>
      <c r="J11" s="63" t="str">
        <f>C113</f>
        <v>Сформированы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Данные!X13</f>
        <v>1</v>
      </c>
      <c r="C12" s="91">
        <f>Данные!Y13</f>
        <v>2</v>
      </c>
      <c r="F12" s="68" t="s">
        <v>134</v>
      </c>
      <c r="G12" s="116">
        <f>B135</f>
        <v>55.000000000000007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Данные!X14</f>
        <v>2</v>
      </c>
      <c r="C13" s="91">
        <f>Данные!Y14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Данные!X15</f>
        <v>2</v>
      </c>
      <c r="C14" s="91">
        <f>Данные!Y15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Данные!X16</f>
        <v>2</v>
      </c>
      <c r="C15" s="91">
        <f>Данные!Y16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Данные!X17</f>
        <v>2</v>
      </c>
      <c r="C16" s="91">
        <f>Данные!Y17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Данные!X18</f>
        <v>2</v>
      </c>
      <c r="C17" s="91">
        <f>Данные!Y18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Данные!X19</f>
        <v>2</v>
      </c>
      <c r="C18" s="91">
        <f>Данные!Y19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Данные!X20</f>
        <v>2</v>
      </c>
      <c r="C19" s="91">
        <f>Данные!Y20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Данные!X22</f>
        <v>2</v>
      </c>
      <c r="C21" s="91">
        <f>Данные!Y22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Данные!X23</f>
        <v>2</v>
      </c>
      <c r="C22" s="91">
        <f>Данные!Y23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Данные!X24</f>
        <v>2</v>
      </c>
      <c r="C23" s="91">
        <f>Данные!Y24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Данные!X25</f>
        <v>2</v>
      </c>
      <c r="C24" s="91">
        <f>Данные!Y25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Данные!X26</f>
        <v>2</v>
      </c>
      <c r="C25" s="91">
        <f>Данные!Y26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Данные!X27</f>
        <v>2</v>
      </c>
      <c r="C26" s="91">
        <f>Данные!Y27</f>
        <v>3</v>
      </c>
    </row>
    <row r="27" spans="1:3" x14ac:dyDescent="0.35">
      <c r="A27" s="113" t="str">
        <f>Данные!A28</f>
        <v>среднее значение</v>
      </c>
      <c r="B27" s="110">
        <f>Данные!X28</f>
        <v>1.9523809523809523</v>
      </c>
      <c r="C27" s="110">
        <f>Данные!Y28</f>
        <v>2.9047619047619047</v>
      </c>
    </row>
    <row r="28" spans="1:3" x14ac:dyDescent="0.35">
      <c r="A28" s="113" t="str">
        <f>Данные!A29</f>
        <v>%</v>
      </c>
      <c r="B28" s="110">
        <f>Данные!X29</f>
        <v>47.619047619047613</v>
      </c>
      <c r="C28" s="110">
        <f>Данные!Y29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Данные!X30</f>
        <v>Формируются</v>
      </c>
      <c r="C29" s="91" t="str">
        <f>Данные!Y30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Данные!X33</f>
        <v>2</v>
      </c>
      <c r="C32" s="91">
        <f>Данные!Y33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Данные!X34</f>
        <v>2</v>
      </c>
      <c r="C33" s="91">
        <f>Данные!Y34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Данные!X36</f>
        <v>2</v>
      </c>
      <c r="C35" s="91">
        <f>Данные!Y36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Данные!X37</f>
        <v>2</v>
      </c>
      <c r="C36" s="91">
        <f>Данные!Y37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Данные!X38</f>
        <v>3</v>
      </c>
      <c r="C37" s="91">
        <f>Данные!Y38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Данные!X39</f>
        <v>2</v>
      </c>
      <c r="C38" s="91">
        <f>Данные!Y39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Данные!X41</f>
        <v>2</v>
      </c>
      <c r="C40" s="91">
        <f>Данные!Y41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Данные!X42</f>
        <v>2</v>
      </c>
      <c r="C41" s="91">
        <f>Данные!Y42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Данные!X43</f>
        <v>2</v>
      </c>
      <c r="C42" s="91">
        <f>Данные!Y43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Данные!X45</f>
        <v>3</v>
      </c>
      <c r="C44" s="91">
        <f>Данные!Y45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Данные!X46</f>
        <v>2</v>
      </c>
      <c r="C45" s="91">
        <f>Данные!Y46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Данные!X47</f>
        <v>2</v>
      </c>
      <c r="C46" s="91">
        <f>Данные!Y47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Данные!X48</f>
        <v>2</v>
      </c>
      <c r="C47" s="91">
        <f>Данные!Y48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Данные!X49</f>
        <v>2</v>
      </c>
      <c r="C48" s="91">
        <f>Данные!Y49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Данные!X50</f>
        <v>2</v>
      </c>
      <c r="C49" s="91">
        <f>Данные!Y50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Данные!X52</f>
        <v>2</v>
      </c>
      <c r="C51" s="91">
        <f>Данные!Y52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Данные!X53</f>
        <v>2</v>
      </c>
      <c r="C52" s="91">
        <f>Данные!Y53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Данные!X54</f>
        <v>3</v>
      </c>
      <c r="C53" s="91">
        <f>Данные!Y54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Данные!X55</f>
        <v>2</v>
      </c>
      <c r="C54" s="91">
        <f>Данные!Y55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Данные!X56</f>
        <v>1</v>
      </c>
      <c r="C55" s="91">
        <f>Данные!Y56</f>
        <v>2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Данные!X57</f>
        <v>2</v>
      </c>
      <c r="C56" s="91">
        <f>Данные!Y57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Данные!X58</f>
        <v>2</v>
      </c>
      <c r="C57" s="91">
        <f>Данные!Y58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Данные!X59</f>
        <v>2</v>
      </c>
      <c r="C58" s="91">
        <f>Данные!Y59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Данные!X60</f>
        <v>3</v>
      </c>
      <c r="C59" s="91">
        <f>Данные!Y60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Данные!X61</f>
        <v>2</v>
      </c>
      <c r="C60" s="91">
        <f>Данные!Y61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Данные!X62</f>
        <v>2</v>
      </c>
      <c r="C61" s="91">
        <f>Данные!Y62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Данные!X63</f>
        <v>2</v>
      </c>
      <c r="C62" s="91">
        <f>Данные!Y63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Данные!X64</f>
        <v>2</v>
      </c>
      <c r="C63" s="91">
        <f>Данные!Y64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Данные!X65</f>
        <v>2</v>
      </c>
      <c r="C64" s="91">
        <f>Данные!Y65</f>
        <v>3</v>
      </c>
    </row>
    <row r="65" spans="1:3" x14ac:dyDescent="0.35">
      <c r="A65" s="113" t="str">
        <f>Данные!A66</f>
        <v>среднее значение</v>
      </c>
      <c r="B65" s="110">
        <f>Данные!X66</f>
        <v>2.103448275862069</v>
      </c>
      <c r="C65" s="110">
        <f>Данные!Y66</f>
        <v>2.9655172413793105</v>
      </c>
    </row>
    <row r="66" spans="1:3" x14ac:dyDescent="0.35">
      <c r="A66" s="113" t="str">
        <f>Данные!A67</f>
        <v>%</v>
      </c>
      <c r="B66" s="110">
        <f>Данные!X67</f>
        <v>55.172413793103445</v>
      </c>
      <c r="C66" s="110">
        <f>Данные!Y67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Данные!X68</f>
        <v>Формируются</v>
      </c>
      <c r="C67" s="91" t="str">
        <f>Данные!Y68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Данные!X71</f>
        <v>3</v>
      </c>
      <c r="C70" s="91">
        <f>Данные!Y71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Данные!X72</f>
        <v>2</v>
      </c>
      <c r="C71" s="91">
        <f>Данные!Y72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Данные!X73</f>
        <v>2</v>
      </c>
      <c r="C72" s="91">
        <f>Данные!Y73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Данные!X74</f>
        <v>2</v>
      </c>
      <c r="C73" s="91">
        <f>Данные!Y74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Данные!X75</f>
        <v>2</v>
      </c>
      <c r="C74" s="91">
        <f>Данные!Y75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Данные!X76</f>
        <v>2</v>
      </c>
      <c r="C75" s="91">
        <f>Данные!Y76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Данные!X77</f>
        <v>2</v>
      </c>
      <c r="C76" s="91">
        <f>Данные!Y77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Данные!X78</f>
        <v>2</v>
      </c>
      <c r="C77" s="91">
        <f>Данные!Y78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Данные!X80</f>
        <v>2</v>
      </c>
      <c r="C79" s="91">
        <f>Данные!Y80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Данные!X81</f>
        <v>2</v>
      </c>
      <c r="C80" s="91">
        <f>Данные!Y81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Данные!X82</f>
        <v>1</v>
      </c>
      <c r="C81" s="91">
        <f>Данные!Y82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Данные!X83</f>
        <v>2</v>
      </c>
      <c r="C82" s="91">
        <f>Данные!Y83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Данные!X84</f>
        <v>2</v>
      </c>
      <c r="C83" s="91">
        <f>Данные!Y84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Данные!X85</f>
        <v>2</v>
      </c>
      <c r="C84" s="91">
        <f>Данные!Y85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Данные!X86</f>
        <v>2</v>
      </c>
      <c r="C85" s="91">
        <f>Данные!Y86</f>
        <v>3</v>
      </c>
    </row>
    <row r="86" spans="1:3" x14ac:dyDescent="0.35">
      <c r="A86" s="115" t="str">
        <f>Данные!A87</f>
        <v>среднее значение</v>
      </c>
      <c r="B86" s="110">
        <f>Данные!X87</f>
        <v>2</v>
      </c>
      <c r="C86" s="110">
        <f>Данные!Y87</f>
        <v>2.8666666666666667</v>
      </c>
    </row>
    <row r="87" spans="1:3" x14ac:dyDescent="0.35">
      <c r="A87" s="115" t="str">
        <f>Данные!A88</f>
        <v>%</v>
      </c>
      <c r="B87" s="110">
        <f>Данные!X88</f>
        <v>50</v>
      </c>
      <c r="C87" s="110">
        <f>Данные!Y88</f>
        <v>93.333333333333329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Данные!X89</f>
        <v>Формируются</v>
      </c>
      <c r="C88" s="91" t="str">
        <f>Данные!Y89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Данные!X92</f>
        <v>3</v>
      </c>
      <c r="C91" s="91">
        <f>Данные!Y92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Данные!X93</f>
        <v>3</v>
      </c>
      <c r="C92" s="91">
        <f>Данные!Y93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Данные!X94</f>
        <v>2</v>
      </c>
      <c r="C93" s="91">
        <f>Данные!Y94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Данные!X95</f>
        <v>1</v>
      </c>
      <c r="C94" s="91">
        <f>Данные!Y95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Данные!X96</f>
        <v>2</v>
      </c>
      <c r="C95" s="91">
        <f>Данные!Y96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Данные!X97</f>
        <v>2</v>
      </c>
      <c r="C96" s="91">
        <f>Данные!Y97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Данные!X98</f>
        <v>2</v>
      </c>
      <c r="C97" s="91">
        <f>Данные!Y98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Данные!X99</f>
        <v>2</v>
      </c>
      <c r="C98" s="91">
        <f>Данные!Y99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Данные!X100</f>
        <v>3</v>
      </c>
      <c r="C99" s="91">
        <f>Данные!Y100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Данные!X101</f>
        <v>2</v>
      </c>
      <c r="C100" s="91">
        <f>Данные!Y101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Данные!X103</f>
        <v>2</v>
      </c>
      <c r="C102" s="91">
        <f>Данные!Y103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Данные!X104</f>
        <v>2</v>
      </c>
      <c r="C103" s="91">
        <f>Данные!Y104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Данные!X105</f>
        <v>2</v>
      </c>
      <c r="C104" s="91">
        <f>Данные!Y105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Данные!X106</f>
        <v>2</v>
      </c>
      <c r="C105" s="91">
        <f>Данные!Y106</f>
        <v>3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Данные!X107</f>
        <v>2</v>
      </c>
      <c r="C106" s="91">
        <f>Данные!Y107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Данные!X108</f>
        <v>2</v>
      </c>
      <c r="C107" s="91">
        <f>Данные!Y108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Данные!X109</f>
        <v>2</v>
      </c>
      <c r="C108" s="91">
        <f>Данные!Y109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Данные!X110</f>
        <v>2</v>
      </c>
      <c r="C109" s="91">
        <f>Данные!Y110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Данные!X111</f>
        <v>2</v>
      </c>
      <c r="C110" s="91">
        <f>Данные!Y111</f>
        <v>3</v>
      </c>
    </row>
    <row r="111" spans="1:3" x14ac:dyDescent="0.35">
      <c r="A111" s="113" t="str">
        <f>Данные!A112</f>
        <v>среднее значение</v>
      </c>
      <c r="B111" s="110">
        <f>Данные!X112</f>
        <v>2</v>
      </c>
      <c r="C111" s="110">
        <f>Данные!Y112</f>
        <v>2.8888888888888888</v>
      </c>
    </row>
    <row r="112" spans="1:3" x14ac:dyDescent="0.35">
      <c r="A112" s="113" t="str">
        <f>Данные!A113</f>
        <v>%</v>
      </c>
      <c r="B112" s="110">
        <f>Данные!X113</f>
        <v>50</v>
      </c>
      <c r="C112" s="110">
        <f>Данные!Y113</f>
        <v>94.444444444444443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Данные!X114</f>
        <v>Формируются</v>
      </c>
      <c r="C113" s="91" t="str">
        <f>Данные!Y114</f>
        <v>Сформированы</v>
      </c>
    </row>
    <row r="114" spans="1:3" x14ac:dyDescent="0.35">
      <c r="A114" s="111" t="str">
        <f>Данные!A115</f>
        <v>5.       Физическое развитие</v>
      </c>
      <c r="B114" s="91">
        <f>Данные!X115</f>
        <v>0</v>
      </c>
      <c r="C114" s="91">
        <f>Данные!Y115</f>
        <v>0</v>
      </c>
    </row>
    <row r="115" spans="1:3" x14ac:dyDescent="0.35">
      <c r="A115" s="112" t="str">
        <f>Данные!A116</f>
        <v>5.1. Овладение двигательной активностью</v>
      </c>
      <c r="B115" s="91">
        <f>Данные!X116</f>
        <v>0</v>
      </c>
      <c r="C115" s="91">
        <f>Данные!Y116</f>
        <v>0</v>
      </c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Данные!X117</f>
        <v>2</v>
      </c>
      <c r="C116" s="91">
        <f>Данные!Y117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Данные!X118</f>
        <v>2</v>
      </c>
      <c r="C117" s="91">
        <f>Данные!Y118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Данные!X119</f>
        <v>2</v>
      </c>
      <c r="C118" s="91">
        <f>Данные!Y119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Данные!X120</f>
        <v>2</v>
      </c>
      <c r="C119" s="91">
        <f>Данные!Y120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Данные!X121</f>
        <v>2</v>
      </c>
      <c r="C120" s="91">
        <f>Данные!Y121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Данные!X122</f>
        <v>1</v>
      </c>
      <c r="C121" s="91">
        <f>Данные!Y122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Данные!X123</f>
        <v>2</v>
      </c>
      <c r="C122" s="91">
        <f>Данные!Y123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Данные!X125</f>
        <v>2</v>
      </c>
      <c r="C124" s="91">
        <f>Данные!Y125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Данные!X126</f>
        <v>2</v>
      </c>
      <c r="C125" s="91">
        <f>Данные!Y126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Данные!X127</f>
        <v>2</v>
      </c>
      <c r="C126" s="91">
        <f>Данные!Y127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Данные!X128</f>
        <v>2</v>
      </c>
      <c r="C127" s="91">
        <f>Данные!Y128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Данные!X129</f>
        <v>2</v>
      </c>
      <c r="C128" s="91">
        <f>Данные!Y129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Данные!X130</f>
        <v>2</v>
      </c>
      <c r="C129" s="91">
        <f>Данные!Y130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Данные!X131</f>
        <v>2</v>
      </c>
      <c r="C130" s="91">
        <f>Данные!Y131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Данные!X132</f>
        <v>2</v>
      </c>
      <c r="C131" s="91">
        <f>Данные!Y132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Данные!X133</f>
        <v>3</v>
      </c>
      <c r="C132" s="91">
        <f>Данные!Y133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Данные!X134</f>
        <v>2</v>
      </c>
      <c r="C133" s="91">
        <f>Данные!Y134</f>
        <v>3</v>
      </c>
    </row>
    <row r="134" spans="1:3" x14ac:dyDescent="0.35">
      <c r="A134" s="113" t="str">
        <f>Данные!A135</f>
        <v>среднее значение</v>
      </c>
      <c r="B134" s="110">
        <f>Данные!X135</f>
        <v>2.1</v>
      </c>
      <c r="C134" s="110">
        <f>Данные!Y135</f>
        <v>2.9</v>
      </c>
    </row>
    <row r="135" spans="1:3" x14ac:dyDescent="0.35">
      <c r="A135" s="113" t="str">
        <f>Данные!A136</f>
        <v>%</v>
      </c>
      <c r="B135" s="110">
        <f>Данные!X136</f>
        <v>55.000000000000007</v>
      </c>
      <c r="C135" s="110">
        <f>Данные!Y136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Данные!X137</f>
        <v>Формируются</v>
      </c>
      <c r="C136" s="91" t="str">
        <f>Данные!Y137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239" priority="14" operator="equal">
      <formula>3</formula>
    </cfRule>
    <cfRule type="cellIs" dxfId="238" priority="15" operator="equal">
      <formula>2</formula>
    </cfRule>
    <cfRule type="cellIs" dxfId="237" priority="16" operator="equal">
      <formula>1</formula>
    </cfRule>
  </conditionalFormatting>
  <conditionalFormatting sqref="C32:C136 B32:B133 B135:B136">
    <cfRule type="cellIs" dxfId="236" priority="11" operator="equal">
      <formula>3</formula>
    </cfRule>
    <cfRule type="cellIs" dxfId="235" priority="12" operator="equal">
      <formula>2</formula>
    </cfRule>
    <cfRule type="cellIs" dxfId="234" priority="13" operator="equal">
      <formula>1</formula>
    </cfRule>
  </conditionalFormatting>
  <conditionalFormatting sqref="B136">
    <cfRule type="containsText" dxfId="233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32" priority="7" operator="containsText" text="Не сформированы">
      <formula>NOT(ISERROR(SEARCH("Не сформированы",B29)))</formula>
    </cfRule>
    <cfRule type="containsText" dxfId="231" priority="8" operator="containsText" text="Сформированы">
      <formula>NOT(ISERROR(SEARCH("Сформированы",B29)))</formula>
    </cfRule>
    <cfRule type="containsText" dxfId="230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29" priority="4" operator="containsText" text="Формируются">
      <formula>NOT(ISERROR(SEARCH("Формируются",C29)))</formula>
    </cfRule>
    <cfRule type="containsText" dxfId="228" priority="5" operator="containsText" text="Не сформированы">
      <formula>NOT(ISERROR(SEARCH("Не сформированы",C29)))</formula>
    </cfRule>
    <cfRule type="containsText" dxfId="227" priority="6" operator="containsText" text="Сформированы">
      <formula>NOT(ISERROR(SEARCH("Сформированы",C29)))</formula>
    </cfRule>
  </conditionalFormatting>
  <conditionalFormatting sqref="H8:H12 J8:J12">
    <cfRule type="cellIs" dxfId="226" priority="1" operator="equal">
      <formula>"Не сформированы"</formula>
    </cfRule>
    <cfRule type="containsText" dxfId="225" priority="2" operator="containsText" text="Формируются">
      <formula>NOT(ISERROR(SEARCH("Формируются",H8)))</formula>
    </cfRule>
    <cfRule type="containsText" dxfId="22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3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Данные!Z2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Данные!Z6</f>
        <v>1</v>
      </c>
      <c r="C5" s="91">
        <f>Данные!AA6</f>
        <v>2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Данные!Z7</f>
        <v>1</v>
      </c>
      <c r="C6" s="91">
        <f>Данные!AA7</f>
        <v>2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Данные!Z8</f>
        <v>1</v>
      </c>
      <c r="C7" s="91">
        <f>Данные!AA8</f>
        <v>2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Данные!Z9</f>
        <v>1</v>
      </c>
      <c r="C8" s="91">
        <f>Данные!AA9</f>
        <v>2</v>
      </c>
      <c r="F8" s="68" t="s">
        <v>130</v>
      </c>
      <c r="G8" s="116">
        <f>B28</f>
        <v>9.5238095238095237</v>
      </c>
      <c r="H8" s="63" t="str">
        <f>B29</f>
        <v>Не сформированы</v>
      </c>
      <c r="I8" s="116">
        <f>C28</f>
        <v>64.285714285714278</v>
      </c>
      <c r="J8" s="63" t="str">
        <f>C29</f>
        <v>Формируются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Данные!Z10</f>
        <v>1</v>
      </c>
      <c r="C9" s="91">
        <f>Данные!AA10</f>
        <v>2</v>
      </c>
      <c r="F9" s="68" t="s">
        <v>131</v>
      </c>
      <c r="G9" s="116">
        <f>B66</f>
        <v>17.241379310344829</v>
      </c>
      <c r="H9" s="63" t="str">
        <f>B67</f>
        <v>Формируются</v>
      </c>
      <c r="I9" s="116">
        <f>C66</f>
        <v>74.137931034482762</v>
      </c>
      <c r="J9" s="63" t="str">
        <f>C29</f>
        <v>Формируются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Данные!Z11</f>
        <v>1</v>
      </c>
      <c r="C10" s="91">
        <f>Данные!AA11</f>
        <v>2</v>
      </c>
      <c r="F10" s="68" t="s">
        <v>132</v>
      </c>
      <c r="G10" s="116">
        <f>B87</f>
        <v>19.999999999999996</v>
      </c>
      <c r="H10" s="63" t="str">
        <f>B88</f>
        <v>Формируются</v>
      </c>
      <c r="I10" s="116">
        <f>C87</f>
        <v>63.333333333333329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Данные!Z12</f>
        <v>1</v>
      </c>
      <c r="C11" s="91">
        <f>Данные!AA12</f>
        <v>2</v>
      </c>
      <c r="F11" s="68" t="s">
        <v>133</v>
      </c>
      <c r="G11" s="116">
        <f>B112</f>
        <v>0</v>
      </c>
      <c r="H11" s="63" t="str">
        <f>B113</f>
        <v>Не сформированы</v>
      </c>
      <c r="I11" s="116">
        <f>C112</f>
        <v>50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Данные!Z13</f>
        <v>1</v>
      </c>
      <c r="C12" s="91">
        <f>Данные!AA13</f>
        <v>2</v>
      </c>
      <c r="F12" s="68" t="s">
        <v>134</v>
      </c>
      <c r="G12" s="116">
        <f>B135</f>
        <v>30.000000000000004</v>
      </c>
      <c r="H12" s="63" t="str">
        <f>B136</f>
        <v>Формируются</v>
      </c>
      <c r="I12" s="116">
        <f>C135</f>
        <v>75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Данные!Z14</f>
        <v>1</v>
      </c>
      <c r="C13" s="91">
        <f>Данные!AA14</f>
        <v>2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Данные!Z15</f>
        <v>1</v>
      </c>
      <c r="C14" s="91">
        <f>Данные!AA15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Данные!Z16</f>
        <v>1</v>
      </c>
      <c r="C15" s="91">
        <f>Данные!AA16</f>
        <v>2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Данные!Z17</f>
        <v>1</v>
      </c>
      <c r="C16" s="91">
        <f>Данные!AA17</f>
        <v>2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Данные!Z18</f>
        <v>1</v>
      </c>
      <c r="C17" s="91">
        <f>Данные!AA18</f>
        <v>2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Данные!Z19</f>
        <v>2</v>
      </c>
      <c r="C18" s="91">
        <f>Данные!AA19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Данные!Z20</f>
        <v>1</v>
      </c>
      <c r="C19" s="91">
        <f>Данные!AA20</f>
        <v>2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Данные!Z22</f>
        <v>1</v>
      </c>
      <c r="C21" s="91">
        <f>Данные!AA22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Данные!Z23</f>
        <v>1</v>
      </c>
      <c r="C22" s="91">
        <f>Данные!AA23</f>
        <v>2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Данные!Z24</f>
        <v>1</v>
      </c>
      <c r="C23" s="91">
        <f>Данные!AA24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Данные!Z25</f>
        <v>2</v>
      </c>
      <c r="C24" s="91">
        <f>Данные!AA25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Данные!Z26</f>
        <v>2</v>
      </c>
      <c r="C25" s="91">
        <f>Данные!AA26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Данные!Z27</f>
        <v>2</v>
      </c>
      <c r="C26" s="91">
        <f>Данные!AA27</f>
        <v>3</v>
      </c>
    </row>
    <row r="27" spans="1:3" x14ac:dyDescent="0.35">
      <c r="A27" s="113" t="str">
        <f>Данные!A28</f>
        <v>среднее значение</v>
      </c>
      <c r="B27" s="110">
        <f>Данные!Z28</f>
        <v>1.1904761904761905</v>
      </c>
      <c r="C27" s="110">
        <f>Данные!AA28</f>
        <v>2.2857142857142856</v>
      </c>
    </row>
    <row r="28" spans="1:3" x14ac:dyDescent="0.35">
      <c r="A28" s="113" t="str">
        <f>Данные!A29</f>
        <v>%</v>
      </c>
      <c r="B28" s="110">
        <f>Данные!Z29</f>
        <v>9.5238095238095237</v>
      </c>
      <c r="C28" s="110">
        <f>Данные!AA29</f>
        <v>64.285714285714278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Данные!Z30</f>
        <v>Не сформированы</v>
      </c>
      <c r="C29" s="91" t="str">
        <f>Данные!AA30</f>
        <v>Формируются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Данные!Z33</f>
        <v>2</v>
      </c>
      <c r="C32" s="91">
        <f>Данные!AA33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Данные!Z34</f>
        <v>2</v>
      </c>
      <c r="C33" s="91">
        <f>Данные!AA34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Данные!Z36</f>
        <v>1</v>
      </c>
      <c r="C35" s="91">
        <f>Данные!AA36</f>
        <v>2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Данные!Z37</f>
        <v>1</v>
      </c>
      <c r="C36" s="91">
        <f>Данные!AA37</f>
        <v>2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Данные!Z38</f>
        <v>2</v>
      </c>
      <c r="C37" s="91">
        <f>Данные!AA38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Данные!Z39</f>
        <v>1</v>
      </c>
      <c r="C38" s="91">
        <f>Данные!AA39</f>
        <v>2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Данные!Z41</f>
        <v>3</v>
      </c>
      <c r="C40" s="91">
        <f>Данные!AA41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Данные!Z42</f>
        <v>2</v>
      </c>
      <c r="C41" s="91">
        <f>Данные!AA42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Данные!Z43</f>
        <v>2</v>
      </c>
      <c r="C42" s="91">
        <f>Данные!AA43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Данные!Z45</f>
        <v>2</v>
      </c>
      <c r="C44" s="91">
        <f>Данные!AA45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Данные!Z46</f>
        <v>1</v>
      </c>
      <c r="C45" s="91">
        <f>Данные!AA46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Данные!Z47</f>
        <v>1</v>
      </c>
      <c r="C46" s="91">
        <f>Данные!AA47</f>
        <v>2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Данные!Z48</f>
        <v>2</v>
      </c>
      <c r="C47" s="91">
        <f>Данные!AA48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Данные!Z49</f>
        <v>1</v>
      </c>
      <c r="C48" s="91">
        <f>Данные!AA49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Данные!Z50</f>
        <v>1</v>
      </c>
      <c r="C49" s="91">
        <f>Данные!AA50</f>
        <v>2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Данные!Z52</f>
        <v>1</v>
      </c>
      <c r="C51" s="91">
        <f>Данные!AA52</f>
        <v>2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Данные!Z53</f>
        <v>1</v>
      </c>
      <c r="C52" s="91">
        <f>Данные!AA53</f>
        <v>2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Данные!Z54</f>
        <v>1</v>
      </c>
      <c r="C53" s="91">
        <f>Данные!AA54</f>
        <v>2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Данные!Z55</f>
        <v>1</v>
      </c>
      <c r="C54" s="91">
        <f>Данные!AA55</f>
        <v>2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Данные!Z56</f>
        <v>1</v>
      </c>
      <c r="C55" s="91">
        <f>Данные!AA56</f>
        <v>2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Данные!Z57</f>
        <v>1</v>
      </c>
      <c r="C56" s="91">
        <f>Данные!AA57</f>
        <v>2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Данные!Z58</f>
        <v>1</v>
      </c>
      <c r="C57" s="91">
        <f>Данные!AA58</f>
        <v>2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Данные!Z59</f>
        <v>1</v>
      </c>
      <c r="C58" s="91">
        <f>Данные!AA59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Данные!Z60</f>
        <v>2</v>
      </c>
      <c r="C59" s="91">
        <f>Данные!AA60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Данные!Z61</f>
        <v>1</v>
      </c>
      <c r="C60" s="91">
        <f>Данные!AA61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Данные!Z62</f>
        <v>1</v>
      </c>
      <c r="C61" s="91">
        <f>Данные!AA62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Данные!Z63</f>
        <v>1</v>
      </c>
      <c r="C62" s="91">
        <f>Данные!AA63</f>
        <v>2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Данные!Z64</f>
        <v>1</v>
      </c>
      <c r="C63" s="91">
        <f>Данные!AA64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Данные!Z65</f>
        <v>1</v>
      </c>
      <c r="C64" s="91">
        <f>Данные!AA65</f>
        <v>2</v>
      </c>
    </row>
    <row r="65" spans="1:3" x14ac:dyDescent="0.35">
      <c r="A65" s="113" t="str">
        <f>Данные!A66</f>
        <v>среднее значение</v>
      </c>
      <c r="B65" s="110">
        <f>Данные!Z66</f>
        <v>1.3448275862068966</v>
      </c>
      <c r="C65" s="110">
        <f>Данные!AA66</f>
        <v>2.4827586206896552</v>
      </c>
    </row>
    <row r="66" spans="1:3" x14ac:dyDescent="0.35">
      <c r="A66" s="113" t="str">
        <f>Данные!A67</f>
        <v>%</v>
      </c>
      <c r="B66" s="110">
        <f>Данные!Z67</f>
        <v>17.241379310344829</v>
      </c>
      <c r="C66" s="110">
        <f>Данные!AA67</f>
        <v>74.137931034482762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Данные!Z68</f>
        <v>Формируются</v>
      </c>
      <c r="C67" s="91" t="str">
        <f>Данные!AA68</f>
        <v>Формируются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Данные!Z71</f>
        <v>3</v>
      </c>
      <c r="C70" s="91">
        <f>Данные!AA71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Данные!Z72</f>
        <v>1</v>
      </c>
      <c r="C71" s="91">
        <f>Данные!AA72</f>
        <v>2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Данные!Z73</f>
        <v>2</v>
      </c>
      <c r="C72" s="91">
        <f>Данные!AA73</f>
        <v>3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Данные!Z74</f>
        <v>1</v>
      </c>
      <c r="C73" s="91">
        <f>Данные!AA74</f>
        <v>2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Данные!Z75</f>
        <v>1</v>
      </c>
      <c r="C74" s="91">
        <f>Данные!AA75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Данные!Z76</f>
        <v>2</v>
      </c>
      <c r="C75" s="91">
        <f>Данные!AA76</f>
        <v>2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Данные!Z77</f>
        <v>1</v>
      </c>
      <c r="C76" s="91">
        <f>Данные!AA77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Данные!Z78</f>
        <v>1</v>
      </c>
      <c r="C77" s="91">
        <f>Данные!AA78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Данные!Z80</f>
        <v>1</v>
      </c>
      <c r="C79" s="91">
        <f>Данные!AA80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Данные!Z81</f>
        <v>1</v>
      </c>
      <c r="C80" s="91">
        <f>Данные!AA81</f>
        <v>2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Данные!Z82</f>
        <v>1</v>
      </c>
      <c r="C81" s="91">
        <f>Данные!AA82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Данные!Z83</f>
        <v>2</v>
      </c>
      <c r="C82" s="91">
        <f>Данные!AA83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Данные!Z84</f>
        <v>2</v>
      </c>
      <c r="C83" s="91">
        <f>Данные!AA84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Данные!Z85</f>
        <v>1</v>
      </c>
      <c r="C84" s="91">
        <f>Данные!AA85</f>
        <v>2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Данные!Z86</f>
        <v>1</v>
      </c>
      <c r="C85" s="91">
        <f>Данные!AA86</f>
        <v>2</v>
      </c>
    </row>
    <row r="86" spans="1:3" x14ac:dyDescent="0.35">
      <c r="A86" s="115" t="str">
        <f>Данные!A87</f>
        <v>среднее значение</v>
      </c>
      <c r="B86" s="110">
        <f>Данные!Z87</f>
        <v>1.4</v>
      </c>
      <c r="C86" s="110">
        <f>Данные!AA87</f>
        <v>2.2666666666666666</v>
      </c>
    </row>
    <row r="87" spans="1:3" x14ac:dyDescent="0.35">
      <c r="A87" s="115" t="str">
        <f>Данные!A88</f>
        <v>%</v>
      </c>
      <c r="B87" s="110">
        <f>Данные!Z88</f>
        <v>19.999999999999996</v>
      </c>
      <c r="C87" s="110">
        <f>Данные!AA88</f>
        <v>63.333333333333329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Данные!Z89</f>
        <v>Формируются</v>
      </c>
      <c r="C88" s="91" t="str">
        <f>Данные!AA89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Данные!Z92</f>
        <v>2</v>
      </c>
      <c r="C91" s="91">
        <f>Данные!AA92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Данные!Z93</f>
        <v>2</v>
      </c>
      <c r="C92" s="91">
        <f>Данные!AA93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Данные!Z94</f>
        <v>2</v>
      </c>
      <c r="C93" s="91">
        <f>Данные!AA94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Данные!Z95</f>
        <v>1</v>
      </c>
      <c r="C94" s="91">
        <f>Данные!AA95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Данные!Z96</f>
        <v>1</v>
      </c>
      <c r="C95" s="91">
        <f>Данные!AA96</f>
        <v>2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Данные!Z97</f>
        <v>1</v>
      </c>
      <c r="C96" s="91">
        <f>Данные!AA97</f>
        <v>2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Данные!Z98</f>
        <v>1</v>
      </c>
      <c r="C97" s="91">
        <f>Данные!AA98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Данные!Z99</f>
        <v>2</v>
      </c>
      <c r="C98" s="91">
        <f>Данные!AA99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Данные!Z100</f>
        <v>2</v>
      </c>
      <c r="C99" s="91">
        <f>Данные!AA100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Данные!Z101</f>
        <v>1</v>
      </c>
      <c r="C100" s="91">
        <f>Данные!AA101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Данные!Z103</f>
        <v>1</v>
      </c>
      <c r="C102" s="91">
        <f>Данные!AA103</f>
        <v>2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Данные!Z104</f>
        <v>1</v>
      </c>
      <c r="C103" s="91">
        <f>Данные!AA104</f>
        <v>2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Данные!Z105</f>
        <v>1</v>
      </c>
      <c r="C104" s="91">
        <f>Данные!AA105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Данные!Z106</f>
        <v>1</v>
      </c>
      <c r="C105" s="91">
        <f>Данные!AA106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Данные!Z107</f>
        <v>1</v>
      </c>
      <c r="C106" s="91">
        <f>Данные!AA107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Данные!Z108</f>
        <v>1</v>
      </c>
      <c r="C107" s="91">
        <f>Данные!AA108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Данные!Z109</f>
        <v>1</v>
      </c>
      <c r="C108" s="91">
        <f>Данные!AA109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Данные!Z110</f>
        <v>1</v>
      </c>
      <c r="C109" s="91">
        <f>Данные!AA110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Данные!Z111</f>
        <v>1</v>
      </c>
      <c r="C110" s="91">
        <f>Данные!AA111</f>
        <v>2</v>
      </c>
    </row>
    <row r="111" spans="1:3" x14ac:dyDescent="0.35">
      <c r="A111" s="113" t="str">
        <f>Данные!A112</f>
        <v>среднее значение</v>
      </c>
      <c r="B111" s="110">
        <f>Данные!Z112</f>
        <v>1</v>
      </c>
      <c r="C111" s="110">
        <f>Данные!AA112</f>
        <v>2</v>
      </c>
    </row>
    <row r="112" spans="1:3" x14ac:dyDescent="0.35">
      <c r="A112" s="113" t="str">
        <f>Данные!A113</f>
        <v>%</v>
      </c>
      <c r="B112" s="110">
        <f>Данные!Z113</f>
        <v>0</v>
      </c>
      <c r="C112" s="110">
        <f>Данные!AA113</f>
        <v>50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Данные!Z114</f>
        <v>Не сформированы</v>
      </c>
      <c r="C113" s="91" t="str">
        <f>Данные!AA114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Данные!Z117</f>
        <v>1</v>
      </c>
      <c r="C116" s="91">
        <f>Данные!AA117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Данные!Z118</f>
        <v>2</v>
      </c>
      <c r="C117" s="91">
        <f>Данные!AA118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Данные!Z119</f>
        <v>2</v>
      </c>
      <c r="C118" s="91">
        <f>Данные!AA119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Данные!Z120</f>
        <v>1</v>
      </c>
      <c r="C119" s="91">
        <f>Данные!AA120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Данные!Z121</f>
        <v>2</v>
      </c>
      <c r="C120" s="91">
        <f>Данные!AA121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Данные!Z122</f>
        <v>2</v>
      </c>
      <c r="C121" s="91">
        <f>Данные!AA122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Данные!Z123</f>
        <v>1</v>
      </c>
      <c r="C122" s="91">
        <f>Данные!AA123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Данные!Z125</f>
        <v>2</v>
      </c>
      <c r="C124" s="91">
        <f>Данные!AA125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Данные!Z126</f>
        <v>1</v>
      </c>
      <c r="C125" s="91">
        <f>Данные!AA126</f>
        <v>2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Данные!Z127</f>
        <v>1</v>
      </c>
      <c r="C126" s="91">
        <f>Данные!AA127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Данные!Z128</f>
        <v>1</v>
      </c>
      <c r="C127" s="91">
        <f>Данные!AA128</f>
        <v>2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Данные!Z129</f>
        <v>1</v>
      </c>
      <c r="C128" s="91">
        <f>Данные!AA129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Данные!Z130</f>
        <v>2</v>
      </c>
      <c r="C129" s="91">
        <f>Данные!AA130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Данные!Z131</f>
        <v>2</v>
      </c>
      <c r="C130" s="91">
        <f>Данные!AA131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Данные!Z132</f>
        <v>2</v>
      </c>
      <c r="C131" s="91">
        <f>Данные!AA132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Данные!Z133</f>
        <v>3</v>
      </c>
      <c r="C132" s="91">
        <f>Данные!AA133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Данные!Z134</f>
        <v>1</v>
      </c>
      <c r="C133" s="91">
        <f>Данные!AA134</f>
        <v>2</v>
      </c>
    </row>
    <row r="134" spans="1:3" x14ac:dyDescent="0.35">
      <c r="A134" s="113" t="str">
        <f>Данные!A135</f>
        <v>среднее значение</v>
      </c>
      <c r="B134" s="110">
        <f>Данные!Z135</f>
        <v>1.6</v>
      </c>
      <c r="C134" s="110">
        <f>Данные!AA135</f>
        <v>2.5</v>
      </c>
    </row>
    <row r="135" spans="1:3" x14ac:dyDescent="0.35">
      <c r="A135" s="113" t="str">
        <f>Данные!A136</f>
        <v>%</v>
      </c>
      <c r="B135" s="110">
        <f>Данные!Z136</f>
        <v>30.000000000000004</v>
      </c>
      <c r="C135" s="110">
        <f>Данные!AA136</f>
        <v>75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Данные!Z137</f>
        <v>Формируются</v>
      </c>
      <c r="C136" s="91" t="str">
        <f>Данные!AA137</f>
        <v>Формируются</v>
      </c>
    </row>
  </sheetData>
  <mergeCells count="4">
    <mergeCell ref="B1:C1"/>
    <mergeCell ref="F4:J4"/>
    <mergeCell ref="G6:H6"/>
    <mergeCell ref="I6:J6"/>
  </mergeCells>
  <conditionalFormatting sqref="B3:C136">
    <cfRule type="cellIs" dxfId="223" priority="14" operator="equal">
      <formula>3</formula>
    </cfRule>
    <cfRule type="cellIs" dxfId="222" priority="15" operator="equal">
      <formula>2</formula>
    </cfRule>
    <cfRule type="cellIs" dxfId="221" priority="16" operator="equal">
      <formula>1</formula>
    </cfRule>
  </conditionalFormatting>
  <conditionalFormatting sqref="C32:C136 B32:B133 B135:B136">
    <cfRule type="cellIs" dxfId="220" priority="11" operator="equal">
      <formula>3</formula>
    </cfRule>
    <cfRule type="cellIs" dxfId="219" priority="12" operator="equal">
      <formula>2</formula>
    </cfRule>
    <cfRule type="cellIs" dxfId="218" priority="13" operator="equal">
      <formula>1</formula>
    </cfRule>
  </conditionalFormatting>
  <conditionalFormatting sqref="B136">
    <cfRule type="containsText" dxfId="217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16" priority="7" operator="containsText" text="Не сформированы">
      <formula>NOT(ISERROR(SEARCH("Не сформированы",B29)))</formula>
    </cfRule>
    <cfRule type="containsText" dxfId="215" priority="8" operator="containsText" text="Сформированы">
      <formula>NOT(ISERROR(SEARCH("Сформированы",B29)))</formula>
    </cfRule>
    <cfRule type="containsText" dxfId="214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13" priority="4" operator="containsText" text="Формируются">
      <formula>NOT(ISERROR(SEARCH("Формируются",C29)))</formula>
    </cfRule>
    <cfRule type="containsText" dxfId="212" priority="5" operator="containsText" text="Не сформированы">
      <formula>NOT(ISERROR(SEARCH("Не сформированы",C29)))</formula>
    </cfRule>
    <cfRule type="containsText" dxfId="211" priority="6" operator="containsText" text="Сформированы">
      <formula>NOT(ISERROR(SEARCH("Сформированы",C29)))</formula>
    </cfRule>
  </conditionalFormatting>
  <conditionalFormatting sqref="H8:H12 J8:J12">
    <cfRule type="cellIs" dxfId="210" priority="1" operator="equal">
      <formula>"Не сформированы"</formula>
    </cfRule>
    <cfRule type="containsText" dxfId="209" priority="2" operator="containsText" text="Формируются">
      <formula>NOT(ISERROR(SEARCH("Формируются",H8)))</formula>
    </cfRule>
    <cfRule type="containsText" dxfId="20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Данные!AB2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Данные!AB6</f>
        <v>1</v>
      </c>
      <c r="C5" s="91">
        <f>Данные!AC6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Данные!AB7</f>
        <v>2</v>
      </c>
      <c r="C6" s="91">
        <f>Данные!AC7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Данные!AB8</f>
        <v>2</v>
      </c>
      <c r="C7" s="91">
        <f>Данные!AC8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Данные!AB9</f>
        <v>2</v>
      </c>
      <c r="C8" s="91">
        <f>Данные!AC9</f>
        <v>3</v>
      </c>
      <c r="F8" s="68" t="s">
        <v>130</v>
      </c>
      <c r="G8" s="116">
        <f>B28</f>
        <v>50</v>
      </c>
      <c r="H8" s="63" t="str">
        <f>B29</f>
        <v>Формируются</v>
      </c>
      <c r="I8" s="116">
        <f>C28</f>
        <v>97.61904761904762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Данные!AB10</f>
        <v>2</v>
      </c>
      <c r="C9" s="91">
        <f>Данные!AC10</f>
        <v>2</v>
      </c>
      <c r="F9" s="68" t="s">
        <v>131</v>
      </c>
      <c r="G9" s="116">
        <f>B66</f>
        <v>65.517241379310349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Данные!AB11</f>
        <v>2</v>
      </c>
      <c r="C10" s="91">
        <f>Данные!AC11</f>
        <v>3</v>
      </c>
      <c r="F10" s="68" t="s">
        <v>132</v>
      </c>
      <c r="G10" s="116">
        <f>B87</f>
        <v>56.666666666666664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Данные!AB12</f>
        <v>2</v>
      </c>
      <c r="C11" s="91">
        <f>Данные!AC12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94.444444444444443</v>
      </c>
      <c r="J11" s="63" t="str">
        <f>C113</f>
        <v>Сформированы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Данные!AB13</f>
        <v>2</v>
      </c>
      <c r="C12" s="91">
        <f>Данные!AC13</f>
        <v>3</v>
      </c>
      <c r="F12" s="68" t="s">
        <v>134</v>
      </c>
      <c r="G12" s="116">
        <f>B135</f>
        <v>55.000000000000007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Данные!AB14</f>
        <v>2</v>
      </c>
      <c r="C13" s="91">
        <f>Данные!AC14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Данные!AB15</f>
        <v>2</v>
      </c>
      <c r="C14" s="91">
        <f>Данные!AC15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Данные!AB16</f>
        <v>2</v>
      </c>
      <c r="C15" s="91">
        <f>Данные!AC16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Данные!AB17</f>
        <v>2</v>
      </c>
      <c r="C16" s="91">
        <f>Данные!AC17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Данные!AB18</f>
        <v>2</v>
      </c>
      <c r="C17" s="91">
        <f>Данные!AC18</f>
        <v>3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Данные!AB19</f>
        <v>2</v>
      </c>
      <c r="C18" s="91">
        <f>Данные!AC19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Данные!AB20</f>
        <v>2</v>
      </c>
      <c r="C19" s="91">
        <f>Данные!AC20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Данные!AB22</f>
        <v>3</v>
      </c>
      <c r="C21" s="91">
        <f>Данные!AC22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Данные!AB23</f>
        <v>2</v>
      </c>
      <c r="C22" s="91">
        <f>Данные!AC23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Данные!AB24</f>
        <v>2</v>
      </c>
      <c r="C23" s="91">
        <f>Данные!AC24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Данные!AB25</f>
        <v>2</v>
      </c>
      <c r="C24" s="91">
        <f>Данные!AC25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Данные!AB26</f>
        <v>2</v>
      </c>
      <c r="C25" s="91">
        <f>Данные!AC26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Данные!AB27</f>
        <v>2</v>
      </c>
      <c r="C26" s="91">
        <f>Данные!AC27</f>
        <v>3</v>
      </c>
    </row>
    <row r="27" spans="1:3" x14ac:dyDescent="0.35">
      <c r="A27" s="113" t="str">
        <f>Данные!A28</f>
        <v>среднее значение</v>
      </c>
      <c r="B27" s="110">
        <f>Данные!AB28</f>
        <v>2</v>
      </c>
      <c r="C27" s="110">
        <f>Данные!AC28</f>
        <v>2.9523809523809526</v>
      </c>
    </row>
    <row r="28" spans="1:3" x14ac:dyDescent="0.35">
      <c r="A28" s="113" t="str">
        <f>Данные!A29</f>
        <v>%</v>
      </c>
      <c r="B28" s="110">
        <f>Данные!AB29</f>
        <v>50</v>
      </c>
      <c r="C28" s="110">
        <f>Данные!AC29</f>
        <v>97.61904761904762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Данные!AB30</f>
        <v>Формируются</v>
      </c>
      <c r="C29" s="91" t="str">
        <f>Данные!AC30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Данные!AB33</f>
        <v>2</v>
      </c>
      <c r="C32" s="91">
        <f>Данные!AC33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Данные!AB34</f>
        <v>2</v>
      </c>
      <c r="C33" s="91">
        <f>Данные!AC34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Данные!AB36</f>
        <v>2</v>
      </c>
      <c r="C35" s="91">
        <f>Данные!AC36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Данные!AB37</f>
        <v>3</v>
      </c>
      <c r="C36" s="91">
        <f>Данные!AC37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Данные!AB38</f>
        <v>3</v>
      </c>
      <c r="C37" s="91">
        <f>Данные!AC38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Данные!AB39</f>
        <v>3</v>
      </c>
      <c r="C38" s="91">
        <f>Данные!AC39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Данные!AB41</f>
        <v>3</v>
      </c>
      <c r="C40" s="91">
        <f>Данные!AC41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Данные!AB42</f>
        <v>2</v>
      </c>
      <c r="C41" s="91">
        <f>Данные!AC42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Данные!AB43</f>
        <v>3</v>
      </c>
      <c r="C42" s="91">
        <f>Данные!AC43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Данные!AB45</f>
        <v>3</v>
      </c>
      <c r="C44" s="91">
        <f>Данные!AC45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Данные!AB46</f>
        <v>1</v>
      </c>
      <c r="C45" s="91">
        <f>Данные!AC46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Данные!AB47</f>
        <v>2</v>
      </c>
      <c r="C46" s="91">
        <f>Данные!AC47</f>
        <v>3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Данные!AB48</f>
        <v>2</v>
      </c>
      <c r="C47" s="91">
        <f>Данные!AC48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Данные!AB49</f>
        <v>2</v>
      </c>
      <c r="C48" s="91">
        <f>Данные!AC49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Данные!AB50</f>
        <v>2</v>
      </c>
      <c r="C49" s="91">
        <f>Данные!AC50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Данные!AB52</f>
        <v>3</v>
      </c>
      <c r="C51" s="91">
        <f>Данные!AC52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Данные!AB53</f>
        <v>2</v>
      </c>
      <c r="C52" s="91">
        <f>Данные!AC53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Данные!AB54</f>
        <v>3</v>
      </c>
      <c r="C53" s="91">
        <f>Данные!AC54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Данные!AB55</f>
        <v>2</v>
      </c>
      <c r="C54" s="91">
        <f>Данные!AC55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Данные!AB56</f>
        <v>2</v>
      </c>
      <c r="C55" s="91">
        <f>Данные!AC56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Данные!AB57</f>
        <v>3</v>
      </c>
      <c r="C56" s="91">
        <f>Данные!AC57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Данные!AB58</f>
        <v>2</v>
      </c>
      <c r="C57" s="91">
        <f>Данные!AC58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Данные!AB59</f>
        <v>2</v>
      </c>
      <c r="C58" s="91">
        <f>Данные!AC59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Данные!AB60</f>
        <v>3</v>
      </c>
      <c r="C59" s="91">
        <f>Данные!AC60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Данные!AB61</f>
        <v>3</v>
      </c>
      <c r="C60" s="91">
        <f>Данные!AC61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Данные!AB62</f>
        <v>2</v>
      </c>
      <c r="C61" s="91">
        <f>Данные!AC62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Данные!AB63</f>
        <v>2</v>
      </c>
      <c r="C62" s="91">
        <f>Данные!AC63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Данные!AB64</f>
        <v>1</v>
      </c>
      <c r="C63" s="91">
        <f>Данные!AC64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Данные!AB65</f>
        <v>2</v>
      </c>
      <c r="C64" s="91">
        <f>Данные!AC65</f>
        <v>3</v>
      </c>
    </row>
    <row r="65" spans="1:3" x14ac:dyDescent="0.35">
      <c r="A65" s="113" t="str">
        <f>Данные!A66</f>
        <v>среднее значение</v>
      </c>
      <c r="B65" s="110">
        <f>Данные!AB66</f>
        <v>2.3103448275862069</v>
      </c>
      <c r="C65" s="110">
        <f>Данные!AC66</f>
        <v>2.9655172413793105</v>
      </c>
    </row>
    <row r="66" spans="1:3" x14ac:dyDescent="0.35">
      <c r="A66" s="113" t="str">
        <f>Данные!A67</f>
        <v>%</v>
      </c>
      <c r="B66" s="110">
        <f>Данные!AB67</f>
        <v>65.517241379310349</v>
      </c>
      <c r="C66" s="110">
        <f>Данные!AC67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Данные!AB68</f>
        <v>Формируются</v>
      </c>
      <c r="C67" s="91" t="str">
        <f>Данные!AC68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Данные!AB71</f>
        <v>3</v>
      </c>
      <c r="C70" s="91">
        <f>Данные!AC71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Данные!AB72</f>
        <v>2</v>
      </c>
      <c r="C71" s="91">
        <f>Данные!AC72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Данные!AB73</f>
        <v>2</v>
      </c>
      <c r="C72" s="91">
        <f>Данные!AC73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Данные!AB74</f>
        <v>3</v>
      </c>
      <c r="C73" s="91">
        <f>Данные!AC74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Данные!AB75</f>
        <v>2</v>
      </c>
      <c r="C74" s="91">
        <f>Данные!AC75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Данные!AB76</f>
        <v>2</v>
      </c>
      <c r="C75" s="91">
        <f>Данные!AC76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Данные!AB77</f>
        <v>2</v>
      </c>
      <c r="C76" s="91">
        <f>Данные!AC77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Данные!AB78</f>
        <v>2</v>
      </c>
      <c r="C77" s="91">
        <f>Данные!AC78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>
        <f>Данные!AB79</f>
        <v>0</v>
      </c>
      <c r="C78" s="91">
        <f>Данные!AC79</f>
        <v>0</v>
      </c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Данные!AB80</f>
        <v>2</v>
      </c>
      <c r="C79" s="91">
        <f>Данные!AC80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Данные!AB81</f>
        <v>2</v>
      </c>
      <c r="C80" s="91">
        <f>Данные!AC81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Данные!AB82</f>
        <v>2</v>
      </c>
      <c r="C81" s="91">
        <f>Данные!AC82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Данные!AB83</f>
        <v>2</v>
      </c>
      <c r="C82" s="91">
        <f>Данные!AC83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Данные!AB84</f>
        <v>2</v>
      </c>
      <c r="C83" s="91">
        <f>Данные!AC84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Данные!AB85</f>
        <v>2</v>
      </c>
      <c r="C84" s="91">
        <f>Данные!AC85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Данные!AB86</f>
        <v>2</v>
      </c>
      <c r="C85" s="91">
        <f>Данные!AC86</f>
        <v>3</v>
      </c>
    </row>
    <row r="86" spans="1:3" x14ac:dyDescent="0.35">
      <c r="A86" s="115" t="str">
        <f>Данные!A87</f>
        <v>среднее значение</v>
      </c>
      <c r="B86" s="110">
        <f>Данные!AB87</f>
        <v>2.1333333333333333</v>
      </c>
      <c r="C86" s="110">
        <f>Данные!AC87</f>
        <v>2.9333333333333331</v>
      </c>
    </row>
    <row r="87" spans="1:3" x14ac:dyDescent="0.35">
      <c r="A87" s="115" t="str">
        <f>Данные!A88</f>
        <v>%</v>
      </c>
      <c r="B87" s="110">
        <f>Данные!AB88</f>
        <v>56.666666666666664</v>
      </c>
      <c r="C87" s="110">
        <f>Данные!AC88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Данные!AB89</f>
        <v>Формируются</v>
      </c>
      <c r="C88" s="91" t="str">
        <f>Данные!AC89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Данные!AB92</f>
        <v>3</v>
      </c>
      <c r="C91" s="91">
        <f>Данные!AC92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Данные!AB93</f>
        <v>3</v>
      </c>
      <c r="C92" s="91">
        <f>Данные!AC93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Данные!AB94</f>
        <v>3</v>
      </c>
      <c r="C93" s="91">
        <f>Данные!AC94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Данные!AB95</f>
        <v>2</v>
      </c>
      <c r="C94" s="91">
        <f>Данные!AC95</f>
        <v>3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Данные!AB96</f>
        <v>2</v>
      </c>
      <c r="C95" s="91">
        <f>Данные!AC96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Данные!AB97</f>
        <v>2</v>
      </c>
      <c r="C96" s="91">
        <f>Данные!AC97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Данные!AB98</f>
        <v>2</v>
      </c>
      <c r="C97" s="91">
        <f>Данные!AC98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Данные!AB99</f>
        <v>2</v>
      </c>
      <c r="C98" s="91">
        <f>Данные!AC99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Данные!AB100</f>
        <v>3</v>
      </c>
      <c r="C99" s="91">
        <f>Данные!AC100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Данные!AB101</f>
        <v>2</v>
      </c>
      <c r="C100" s="91">
        <f>Данные!AC101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Данные!AB103</f>
        <v>2</v>
      </c>
      <c r="C102" s="91">
        <f>Данные!AC103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Данные!AB104</f>
        <v>2</v>
      </c>
      <c r="C103" s="91">
        <f>Данные!AC104</f>
        <v>3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Данные!AB105</f>
        <v>2</v>
      </c>
      <c r="C104" s="91">
        <f>Данные!AC105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Данные!AB106</f>
        <v>2</v>
      </c>
      <c r="C105" s="91">
        <f>Данные!AC106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Данные!AB107</f>
        <v>2</v>
      </c>
      <c r="C106" s="91">
        <f>Данные!AC107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Данные!AB108</f>
        <v>2</v>
      </c>
      <c r="C107" s="91">
        <f>Данные!AC108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Данные!AB109</f>
        <v>2</v>
      </c>
      <c r="C108" s="91">
        <f>Данные!AC109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Данные!AB110</f>
        <v>2</v>
      </c>
      <c r="C109" s="91">
        <f>Данные!AC110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Данные!AB111</f>
        <v>2</v>
      </c>
      <c r="C110" s="91">
        <f>Данные!AC111</f>
        <v>3</v>
      </c>
    </row>
    <row r="111" spans="1:3" x14ac:dyDescent="0.35">
      <c r="A111" s="113" t="str">
        <f>Данные!A112</f>
        <v>среднее значение</v>
      </c>
      <c r="B111" s="110">
        <f>Данные!AB112</f>
        <v>2</v>
      </c>
      <c r="C111" s="110">
        <f>Данные!AC112</f>
        <v>2.8888888888888888</v>
      </c>
    </row>
    <row r="112" spans="1:3" x14ac:dyDescent="0.35">
      <c r="A112" s="113" t="str">
        <f>Данные!A113</f>
        <v>%</v>
      </c>
      <c r="B112" s="110">
        <f>Данные!AB113</f>
        <v>50</v>
      </c>
      <c r="C112" s="110">
        <f>Данные!AC113</f>
        <v>94.444444444444443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Данные!AB114</f>
        <v>Формируются</v>
      </c>
      <c r="C113" s="91" t="str">
        <f>Данные!AC114</f>
        <v>Сформированы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Данные!AB117</f>
        <v>2</v>
      </c>
      <c r="C116" s="91">
        <f>Данные!AC117</f>
        <v>3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Данные!AB118</f>
        <v>2</v>
      </c>
      <c r="C117" s="91">
        <f>Данные!AC118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Данные!AB119</f>
        <v>2</v>
      </c>
      <c r="C118" s="91">
        <f>Данные!AC119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Данные!AB120</f>
        <v>2</v>
      </c>
      <c r="C119" s="91">
        <f>Данные!AC120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Данные!AB121</f>
        <v>2</v>
      </c>
      <c r="C120" s="91">
        <f>Данные!AC121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Данные!AB122</f>
        <v>2</v>
      </c>
      <c r="C121" s="91">
        <f>Данные!AC122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Данные!AB123</f>
        <v>2</v>
      </c>
      <c r="C122" s="91">
        <f>Данные!AC123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Данные!AB125</f>
        <v>2</v>
      </c>
      <c r="C124" s="91">
        <f>Данные!AC125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Данные!AB126</f>
        <v>2</v>
      </c>
      <c r="C125" s="91">
        <f>Данные!AC126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Данные!AB127</f>
        <v>2</v>
      </c>
      <c r="C126" s="91">
        <f>Данные!AC127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Данные!AB128</f>
        <v>2</v>
      </c>
      <c r="C127" s="91">
        <f>Данные!AC128</f>
        <v>2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Данные!AB129</f>
        <v>2</v>
      </c>
      <c r="C128" s="91">
        <f>Данные!AC129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Данные!AB130</f>
        <v>2</v>
      </c>
      <c r="C129" s="91">
        <f>Данные!AC130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Данные!AB131</f>
        <v>2</v>
      </c>
      <c r="C130" s="91">
        <f>Данные!AC131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Данные!AB132</f>
        <v>2</v>
      </c>
      <c r="C131" s="91">
        <f>Данные!AC132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Данные!AB133</f>
        <v>3</v>
      </c>
      <c r="C132" s="91">
        <f>Данные!AC133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Данные!AB134</f>
        <v>2</v>
      </c>
      <c r="C133" s="91">
        <f>Данные!AC134</f>
        <v>3</v>
      </c>
    </row>
    <row r="134" spans="1:3" x14ac:dyDescent="0.35">
      <c r="A134" s="113" t="str">
        <f>Данные!A135</f>
        <v>среднее значение</v>
      </c>
      <c r="B134" s="110">
        <f>Данные!AB135</f>
        <v>2.1</v>
      </c>
      <c r="C134" s="110">
        <f>Данные!AC135</f>
        <v>2.9</v>
      </c>
    </row>
    <row r="135" spans="1:3" x14ac:dyDescent="0.35">
      <c r="A135" s="113" t="str">
        <f>Данные!A136</f>
        <v>%</v>
      </c>
      <c r="B135" s="110">
        <f>Данные!AB136</f>
        <v>55.000000000000007</v>
      </c>
      <c r="C135" s="110">
        <f>Данные!AC136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Данные!AB137</f>
        <v>Формируются</v>
      </c>
      <c r="C136" s="91" t="str">
        <f>Данные!AC137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207" priority="14" operator="equal">
      <formula>3</formula>
    </cfRule>
    <cfRule type="cellIs" dxfId="206" priority="15" operator="equal">
      <formula>2</formula>
    </cfRule>
    <cfRule type="cellIs" dxfId="205" priority="16" operator="equal">
      <formula>1</formula>
    </cfRule>
  </conditionalFormatting>
  <conditionalFormatting sqref="C32:C136 B32:B133 B135:B136">
    <cfRule type="cellIs" dxfId="204" priority="11" operator="equal">
      <formula>3</formula>
    </cfRule>
    <cfRule type="cellIs" dxfId="203" priority="12" operator="equal">
      <formula>2</formula>
    </cfRule>
    <cfRule type="cellIs" dxfId="202" priority="13" operator="equal">
      <formula>1</formula>
    </cfRule>
  </conditionalFormatting>
  <conditionalFormatting sqref="B136">
    <cfRule type="containsText" dxfId="201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00" priority="7" operator="containsText" text="Не сформированы">
      <formula>NOT(ISERROR(SEARCH("Не сформированы",B29)))</formula>
    </cfRule>
    <cfRule type="containsText" dxfId="199" priority="8" operator="containsText" text="Сформированы">
      <formula>NOT(ISERROR(SEARCH("Сформированы",B29)))</formula>
    </cfRule>
    <cfRule type="containsText" dxfId="198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97" priority="4" operator="containsText" text="Формируются">
      <formula>NOT(ISERROR(SEARCH("Формируются",C29)))</formula>
    </cfRule>
    <cfRule type="containsText" dxfId="196" priority="5" operator="containsText" text="Не сформированы">
      <formula>NOT(ISERROR(SEARCH("Не сформированы",C29)))</formula>
    </cfRule>
    <cfRule type="containsText" dxfId="195" priority="6" operator="containsText" text="Сформированы">
      <formula>NOT(ISERROR(SEARCH("Сформированы",C29)))</formula>
    </cfRule>
  </conditionalFormatting>
  <conditionalFormatting sqref="H8:H12 J8:J12">
    <cfRule type="cellIs" dxfId="194" priority="1" operator="equal">
      <formula>"Не сформированы"</formula>
    </cfRule>
    <cfRule type="containsText" dxfId="193" priority="2" operator="containsText" text="Формируются">
      <formula>NOT(ISERROR(SEARCH("Формируются",H8)))</formula>
    </cfRule>
    <cfRule type="containsText" dxfId="19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Данные!AD2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Данные!AD6</f>
        <v>2</v>
      </c>
      <c r="C5" s="91">
        <f>Данные!AE6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Данные!AD7</f>
        <v>2</v>
      </c>
      <c r="C6" s="91">
        <f>Данные!AE7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Данные!AD8</f>
        <v>2</v>
      </c>
      <c r="C7" s="91">
        <f>Данные!AE8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Данные!AD9</f>
        <v>2</v>
      </c>
      <c r="C8" s="91">
        <f>Данные!AE9</f>
        <v>3</v>
      </c>
      <c r="F8" s="68" t="s">
        <v>130</v>
      </c>
      <c r="G8" s="116">
        <f>B28</f>
        <v>52.380952380952372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Данные!AD10</f>
        <v>2</v>
      </c>
      <c r="C9" s="91">
        <f>Данные!AE10</f>
        <v>2</v>
      </c>
      <c r="F9" s="68" t="s">
        <v>131</v>
      </c>
      <c r="G9" s="116">
        <f>B66</f>
        <v>48.275862068965516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Данные!AD11</f>
        <v>2</v>
      </c>
      <c r="C10" s="91">
        <f>Данные!AE11</f>
        <v>3</v>
      </c>
      <c r="F10" s="68" t="s">
        <v>132</v>
      </c>
      <c r="G10" s="116">
        <f>B87</f>
        <v>13.33333333333333</v>
      </c>
      <c r="H10" s="63" t="str">
        <f>B88</f>
        <v>Формируются</v>
      </c>
      <c r="I10" s="116">
        <f>C87</f>
        <v>70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Данные!AD12</f>
        <v>2</v>
      </c>
      <c r="C11" s="91">
        <f>Данные!AE12</f>
        <v>3</v>
      </c>
      <c r="F11" s="68" t="s">
        <v>133</v>
      </c>
      <c r="G11" s="116">
        <f>B112</f>
        <v>11.111111111111116</v>
      </c>
      <c r="H11" s="63" t="str">
        <f>B113</f>
        <v>Формируются</v>
      </c>
      <c r="I11" s="116">
        <f>C112</f>
        <v>72.222222222222229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Данные!AD13</f>
        <v>2</v>
      </c>
      <c r="C12" s="91">
        <f>Данные!AE13</f>
        <v>2</v>
      </c>
      <c r="F12" s="68" t="s">
        <v>134</v>
      </c>
      <c r="G12" s="116">
        <f>B135</f>
        <v>55.000000000000007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Данные!AD14</f>
        <v>2</v>
      </c>
      <c r="C13" s="91">
        <f>Данные!AE14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Данные!AD15</f>
        <v>2</v>
      </c>
      <c r="C14" s="91">
        <f>Данные!AE15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Данные!AD16</f>
        <v>2</v>
      </c>
      <c r="C15" s="91">
        <f>Данные!AE16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Данные!AD17</f>
        <v>2</v>
      </c>
      <c r="C16" s="91">
        <f>Данные!AE17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Данные!AD18</f>
        <v>2</v>
      </c>
      <c r="C17" s="91">
        <f>Данные!AE18</f>
        <v>3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Данные!AD19</f>
        <v>2</v>
      </c>
      <c r="C18" s="91">
        <f>Данные!AE19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Данные!AD20</f>
        <v>2</v>
      </c>
      <c r="C19" s="91">
        <f>Данные!AE20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Данные!AD22</f>
        <v>3</v>
      </c>
      <c r="C21" s="91">
        <f>Данные!AE22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Данные!AD23</f>
        <v>2</v>
      </c>
      <c r="C22" s="91">
        <f>Данные!AE23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Данные!AD24</f>
        <v>2</v>
      </c>
      <c r="C23" s="91">
        <f>Данные!AE24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Данные!AD25</f>
        <v>2</v>
      </c>
      <c r="C24" s="91">
        <f>Данные!AE25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Данные!AD26</f>
        <v>2</v>
      </c>
      <c r="C25" s="91">
        <f>Данные!AE26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Данные!AD27</f>
        <v>2</v>
      </c>
      <c r="C26" s="91">
        <f>Данные!AE27</f>
        <v>3</v>
      </c>
    </row>
    <row r="27" spans="1:3" x14ac:dyDescent="0.35">
      <c r="A27" s="113" t="str">
        <f>Данные!A28</f>
        <v>среднее значение</v>
      </c>
      <c r="B27" s="110">
        <f>Данные!AD28</f>
        <v>2.0476190476190474</v>
      </c>
      <c r="C27" s="110">
        <f>Данные!AE28</f>
        <v>2.9047619047619047</v>
      </c>
    </row>
    <row r="28" spans="1:3" x14ac:dyDescent="0.35">
      <c r="A28" s="113" t="str">
        <f>Данные!A29</f>
        <v>%</v>
      </c>
      <c r="B28" s="110">
        <f>Данные!AD29</f>
        <v>52.380952380952372</v>
      </c>
      <c r="C28" s="110">
        <f>Данные!AE29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Данные!AD30</f>
        <v>Формируются</v>
      </c>
      <c r="C29" s="91" t="str">
        <f>Данные!AE30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Данные!AD33</f>
        <v>2</v>
      </c>
      <c r="C32" s="91">
        <f>Данные!AE33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Данные!AD34</f>
        <v>2</v>
      </c>
      <c r="C33" s="91">
        <f>Данные!AE34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Данные!AD36</f>
        <v>2</v>
      </c>
      <c r="C35" s="91">
        <f>Данные!AE36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Данные!AD37</f>
        <v>2</v>
      </c>
      <c r="C36" s="91">
        <f>Данные!AE37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Данные!AD38</f>
        <v>3</v>
      </c>
      <c r="C37" s="91">
        <f>Данные!AE38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Данные!AD39</f>
        <v>3</v>
      </c>
      <c r="C38" s="91">
        <f>Данные!AE39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Данные!AD41</f>
        <v>3</v>
      </c>
      <c r="C40" s="91">
        <f>Данные!AE41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Данные!AD42</f>
        <v>2</v>
      </c>
      <c r="C41" s="91">
        <f>Данные!AE42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Данные!AD43</f>
        <v>2</v>
      </c>
      <c r="C42" s="91">
        <f>Данные!AE43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Данные!AD45</f>
        <v>2</v>
      </c>
      <c r="C44" s="91">
        <f>Данные!AE45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Данные!AD46</f>
        <v>1</v>
      </c>
      <c r="C45" s="91">
        <f>Данные!AE46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Данные!AD47</f>
        <v>2</v>
      </c>
      <c r="C46" s="91">
        <f>Данные!AE47</f>
        <v>3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Данные!AD48</f>
        <v>2</v>
      </c>
      <c r="C47" s="91">
        <f>Данные!AE48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Данные!AD49</f>
        <v>2</v>
      </c>
      <c r="C48" s="91">
        <f>Данные!AE49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Данные!AD50</f>
        <v>2</v>
      </c>
      <c r="C49" s="91">
        <f>Данные!AE50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Данные!AD52</f>
        <v>1</v>
      </c>
      <c r="C51" s="91">
        <f>Данные!AE52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Данные!AD53</f>
        <v>1</v>
      </c>
      <c r="C52" s="91">
        <f>Данные!AE53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Данные!AD54</f>
        <v>2</v>
      </c>
      <c r="C53" s="91">
        <f>Данные!AE54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Данные!AD55</f>
        <v>2</v>
      </c>
      <c r="C54" s="91">
        <f>Данные!AE55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Данные!AD56</f>
        <v>2</v>
      </c>
      <c r="C55" s="91">
        <f>Данные!AE56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Данные!AD57</f>
        <v>1</v>
      </c>
      <c r="C56" s="91">
        <f>Данные!AE57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Данные!AD58</f>
        <v>2</v>
      </c>
      <c r="C57" s="91">
        <f>Данные!AE58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Данные!AD59</f>
        <v>2</v>
      </c>
      <c r="C58" s="91">
        <f>Данные!AE59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Данные!AD60</f>
        <v>3</v>
      </c>
      <c r="C59" s="91">
        <f>Данные!AE60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Данные!AD61</f>
        <v>2</v>
      </c>
      <c r="C60" s="91">
        <f>Данные!AE61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Данные!AD62</f>
        <v>3</v>
      </c>
      <c r="C61" s="91">
        <f>Данные!AE62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Данные!AD63</f>
        <v>2</v>
      </c>
      <c r="C62" s="91">
        <f>Данные!AE63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Данные!AD64</f>
        <v>1</v>
      </c>
      <c r="C63" s="91">
        <f>Данные!AE64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Данные!AD65</f>
        <v>1</v>
      </c>
      <c r="C64" s="91">
        <f>Данные!AE65</f>
        <v>2</v>
      </c>
    </row>
    <row r="65" spans="1:3" x14ac:dyDescent="0.35">
      <c r="A65" s="113" t="str">
        <f>Данные!A66</f>
        <v>среднее значение</v>
      </c>
      <c r="B65" s="110">
        <f>Данные!AD66</f>
        <v>1.9655172413793103</v>
      </c>
      <c r="C65" s="110">
        <f>Данные!AE66</f>
        <v>2.9655172413793105</v>
      </c>
    </row>
    <row r="66" spans="1:3" x14ac:dyDescent="0.35">
      <c r="A66" s="113" t="str">
        <f>Данные!A67</f>
        <v>%</v>
      </c>
      <c r="B66" s="110">
        <f>Данные!AD67</f>
        <v>48.275862068965516</v>
      </c>
      <c r="C66" s="110">
        <f>Данные!AE67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Данные!AD68</f>
        <v>Формируются</v>
      </c>
      <c r="C67" s="91" t="str">
        <f>Данные!AE68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Данные!AD71</f>
        <v>1</v>
      </c>
      <c r="C70" s="91">
        <f>Данные!AE71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Данные!AD72</f>
        <v>1</v>
      </c>
      <c r="C71" s="91">
        <f>Данные!AE72</f>
        <v>2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Данные!AD73</f>
        <v>1</v>
      </c>
      <c r="C72" s="91">
        <f>Данные!AE73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Данные!AD74</f>
        <v>1</v>
      </c>
      <c r="C73" s="91">
        <f>Данные!AE74</f>
        <v>2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Данные!AD75</f>
        <v>1</v>
      </c>
      <c r="C74" s="91">
        <f>Данные!AE75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Данные!AD76</f>
        <v>2</v>
      </c>
      <c r="C75" s="91">
        <f>Данные!AE76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Данные!AD77</f>
        <v>1</v>
      </c>
      <c r="C76" s="91">
        <f>Данные!AE77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Данные!AD78</f>
        <v>1</v>
      </c>
      <c r="C77" s="91">
        <f>Данные!AE78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Данные!AD80</f>
        <v>2</v>
      </c>
      <c r="C79" s="91">
        <f>Данные!AE80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Данные!AD81</f>
        <v>2</v>
      </c>
      <c r="C80" s="91">
        <f>Данные!AE81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Данные!AD82</f>
        <v>1</v>
      </c>
      <c r="C81" s="91">
        <f>Данные!AE82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Данные!AD83</f>
        <v>1</v>
      </c>
      <c r="C82" s="91">
        <f>Данные!AE83</f>
        <v>2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Данные!AD84</f>
        <v>1</v>
      </c>
      <c r="C83" s="91">
        <f>Данные!AE84</f>
        <v>2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Данные!AD85</f>
        <v>2</v>
      </c>
      <c r="C84" s="91">
        <f>Данные!AE85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Данные!AD86</f>
        <v>1</v>
      </c>
      <c r="C85" s="91">
        <f>Данные!AE86</f>
        <v>2</v>
      </c>
    </row>
    <row r="86" spans="1:3" x14ac:dyDescent="0.35">
      <c r="A86" s="115" t="str">
        <f>Данные!A87</f>
        <v>среднее значение</v>
      </c>
      <c r="B86" s="91">
        <f>Данные!AD87</f>
        <v>1.2666666666666666</v>
      </c>
      <c r="C86" s="91">
        <f>Данные!AE87</f>
        <v>2.4</v>
      </c>
    </row>
    <row r="87" spans="1:3" x14ac:dyDescent="0.35">
      <c r="A87" s="115" t="str">
        <f>Данные!A88</f>
        <v>%</v>
      </c>
      <c r="B87" s="91">
        <f>Данные!AD88</f>
        <v>13.33333333333333</v>
      </c>
      <c r="C87" s="91">
        <f>Данные!AE88</f>
        <v>70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Данные!AD89</f>
        <v>Формируются</v>
      </c>
      <c r="C88" s="91" t="str">
        <f>Данные!AE89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Данные!AD92</f>
        <v>3</v>
      </c>
      <c r="C91" s="91">
        <f>Данные!AE92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Данные!AD93</f>
        <v>3</v>
      </c>
      <c r="C92" s="91">
        <f>Данные!AE93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Данные!AD94</f>
        <v>3</v>
      </c>
      <c r="C93" s="91">
        <f>Данные!AE94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Данные!AD95</f>
        <v>1</v>
      </c>
      <c r="C94" s="91">
        <f>Данные!AE95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Данные!AD96</f>
        <v>2</v>
      </c>
      <c r="C95" s="91">
        <f>Данные!AE96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Данные!AD97</f>
        <v>2</v>
      </c>
      <c r="C96" s="91">
        <f>Данные!AE97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Данные!AD98</f>
        <v>1</v>
      </c>
      <c r="C97" s="91">
        <f>Данные!AE98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Данные!AD99</f>
        <v>1</v>
      </c>
      <c r="C98" s="91">
        <f>Данные!AE99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Данные!AD100</f>
        <v>3</v>
      </c>
      <c r="C99" s="91">
        <f>Данные!AE100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Данные!AD101</f>
        <v>1</v>
      </c>
      <c r="C100" s="91">
        <f>Данные!AE101</f>
        <v>2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Данные!AD103</f>
        <v>1</v>
      </c>
      <c r="C102" s="91">
        <f>Данные!AE103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Данные!AD104</f>
        <v>1</v>
      </c>
      <c r="C103" s="91">
        <f>Данные!AE104</f>
        <v>3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Данные!AD105</f>
        <v>1</v>
      </c>
      <c r="C104" s="91">
        <f>Данные!AE105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Данные!AD106</f>
        <v>1</v>
      </c>
      <c r="C105" s="91">
        <f>Данные!AE106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Данные!AD107</f>
        <v>1</v>
      </c>
      <c r="C106" s="91">
        <f>Данные!AE107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Данные!AD108</f>
        <v>2</v>
      </c>
      <c r="C107" s="91">
        <f>Данные!AE108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Данные!AD109</f>
        <v>1</v>
      </c>
      <c r="C108" s="91">
        <f>Данные!AE109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Данные!AD110</f>
        <v>2</v>
      </c>
      <c r="C109" s="91">
        <f>Данные!AE110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Данные!AD111</f>
        <v>1</v>
      </c>
      <c r="C110" s="91">
        <f>Данные!AE111</f>
        <v>2</v>
      </c>
    </row>
    <row r="111" spans="1:3" x14ac:dyDescent="0.35">
      <c r="A111" s="113" t="str">
        <f>Данные!A112</f>
        <v>среднее значение</v>
      </c>
      <c r="B111" s="110">
        <f>Данные!AD112</f>
        <v>1.2222222222222223</v>
      </c>
      <c r="C111" s="110">
        <f>Данные!AE112</f>
        <v>2.4444444444444446</v>
      </c>
    </row>
    <row r="112" spans="1:3" x14ac:dyDescent="0.35">
      <c r="A112" s="113" t="str">
        <f>Данные!A113</f>
        <v>%</v>
      </c>
      <c r="B112" s="110">
        <f>Данные!AD113</f>
        <v>11.111111111111116</v>
      </c>
      <c r="C112" s="110">
        <f>Данные!AE113</f>
        <v>72.222222222222229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Данные!AD114</f>
        <v>Формируются</v>
      </c>
      <c r="C113" s="91" t="str">
        <f>Данные!AE114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Данные!AD117</f>
        <v>1</v>
      </c>
      <c r="C116" s="91">
        <f>Данные!AE117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Данные!AD118</f>
        <v>2</v>
      </c>
      <c r="C117" s="91">
        <f>Данные!AE118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Данные!AD119</f>
        <v>2</v>
      </c>
      <c r="C118" s="91">
        <f>Данные!AE119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Данные!AD120</f>
        <v>2</v>
      </c>
      <c r="C119" s="91">
        <f>Данные!AE120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Данные!AD121</f>
        <v>2</v>
      </c>
      <c r="C120" s="91">
        <f>Данные!AE121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Данные!AD122</f>
        <v>1</v>
      </c>
      <c r="C121" s="91">
        <f>Данные!AE122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Данные!AD123</f>
        <v>1</v>
      </c>
      <c r="C122" s="91">
        <f>Данные!AE123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Данные!AD125</f>
        <v>2</v>
      </c>
      <c r="C124" s="91">
        <f>Данные!AE125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Данные!AD126</f>
        <v>2</v>
      </c>
      <c r="C125" s="91">
        <f>Данные!AE126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Данные!AD127</f>
        <v>2</v>
      </c>
      <c r="C126" s="91">
        <f>Данные!AE127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Данные!AD128</f>
        <v>2</v>
      </c>
      <c r="C127" s="91">
        <f>Данные!AE128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Данные!AD129</f>
        <v>2</v>
      </c>
      <c r="C128" s="91">
        <f>Данные!AE129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Данные!AD130</f>
        <v>2</v>
      </c>
      <c r="C129" s="91">
        <f>Данные!AE130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Данные!AD131</f>
        <v>2</v>
      </c>
      <c r="C130" s="91">
        <f>Данные!AE131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Данные!AD132</f>
        <v>2</v>
      </c>
      <c r="C131" s="91">
        <f>Данные!AE132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Данные!AD133</f>
        <v>3</v>
      </c>
      <c r="C132" s="91">
        <f>Данные!AE133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Данные!AD134</f>
        <v>2</v>
      </c>
      <c r="C133" s="91">
        <f>Данные!AE134</f>
        <v>3</v>
      </c>
    </row>
    <row r="134" spans="1:3" x14ac:dyDescent="0.35">
      <c r="A134" s="113" t="str">
        <f>Данные!A135</f>
        <v>среднее значение</v>
      </c>
      <c r="B134" s="110">
        <f>Данные!AD135</f>
        <v>2.1</v>
      </c>
      <c r="C134" s="110">
        <f>Данные!AE135</f>
        <v>2.9</v>
      </c>
    </row>
    <row r="135" spans="1:3" x14ac:dyDescent="0.35">
      <c r="A135" s="113" t="str">
        <f>Данные!A136</f>
        <v>%</v>
      </c>
      <c r="B135" s="110">
        <f>Данные!AD136</f>
        <v>55.000000000000007</v>
      </c>
      <c r="C135" s="110">
        <f>Данные!AE136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Данные!AD137</f>
        <v>Формируются</v>
      </c>
      <c r="C136" s="91" t="str">
        <f>Данные!AE137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191" priority="14" operator="equal">
      <formula>3</formula>
    </cfRule>
    <cfRule type="cellIs" dxfId="190" priority="15" operator="equal">
      <formula>2</formula>
    </cfRule>
    <cfRule type="cellIs" dxfId="189" priority="16" operator="equal">
      <formula>1</formula>
    </cfRule>
  </conditionalFormatting>
  <conditionalFormatting sqref="C32:C136 B32:B133 B135:B136">
    <cfRule type="cellIs" dxfId="188" priority="11" operator="equal">
      <formula>3</formula>
    </cfRule>
    <cfRule type="cellIs" dxfId="187" priority="12" operator="equal">
      <formula>2</formula>
    </cfRule>
    <cfRule type="cellIs" dxfId="186" priority="13" operator="equal">
      <formula>1</formula>
    </cfRule>
  </conditionalFormatting>
  <conditionalFormatting sqref="B136">
    <cfRule type="containsText" dxfId="185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84" priority="7" operator="containsText" text="Не сформированы">
      <formula>NOT(ISERROR(SEARCH("Не сформированы",B29)))</formula>
    </cfRule>
    <cfRule type="containsText" dxfId="183" priority="8" operator="containsText" text="Сформированы">
      <formula>NOT(ISERROR(SEARCH("Сформированы",B29)))</formula>
    </cfRule>
    <cfRule type="containsText" dxfId="182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81" priority="4" operator="containsText" text="Формируются">
      <formula>NOT(ISERROR(SEARCH("Формируются",C29)))</formula>
    </cfRule>
    <cfRule type="containsText" dxfId="180" priority="5" operator="containsText" text="Не сформированы">
      <formula>NOT(ISERROR(SEARCH("Не сформированы",C29)))</formula>
    </cfRule>
    <cfRule type="containsText" dxfId="179" priority="6" operator="containsText" text="Сформированы">
      <formula>NOT(ISERROR(SEARCH("Сформированы",C29)))</formula>
    </cfRule>
  </conditionalFormatting>
  <conditionalFormatting sqref="H8:H12 J8:J12">
    <cfRule type="cellIs" dxfId="178" priority="1" operator="equal">
      <formula>"Не сформированы"</formula>
    </cfRule>
    <cfRule type="containsText" dxfId="177" priority="2" operator="containsText" text="Формируются">
      <formula>NOT(ISERROR(SEARCH("Формируются",H8)))</formula>
    </cfRule>
    <cfRule type="containsText" dxfId="17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Данные!AF2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Данные!AF6</f>
        <v>0</v>
      </c>
      <c r="C5" s="91">
        <f>Данные!AG6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Данные!AF7</f>
        <v>0</v>
      </c>
      <c r="C6" s="91">
        <f>Данные!AG7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Данные!AF8</f>
        <v>0</v>
      </c>
      <c r="C7" s="91">
        <f>Данные!AG8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Данные!AF9</f>
        <v>0</v>
      </c>
      <c r="C8" s="91">
        <f>Данные!AG9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Данные!AF10</f>
        <v>0</v>
      </c>
      <c r="C9" s="91">
        <f>Данные!AG10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Данные!AF11</f>
        <v>0</v>
      </c>
      <c r="C10" s="91">
        <f>Данные!AG11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Данные!AF12</f>
        <v>0</v>
      </c>
      <c r="C11" s="91">
        <f>Данные!AG12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Данные!AF13</f>
        <v>0</v>
      </c>
      <c r="C12" s="91">
        <f>Данные!AG13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Данные!AF14</f>
        <v>0</v>
      </c>
      <c r="C13" s="91">
        <f>Данные!AG14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Данные!AF15</f>
        <v>0</v>
      </c>
      <c r="C14" s="91">
        <f>Данные!AG15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Данные!AF16</f>
        <v>0</v>
      </c>
      <c r="C15" s="91">
        <f>Данные!AG16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Данные!AF17</f>
        <v>0</v>
      </c>
      <c r="C16" s="91">
        <f>Данные!AG17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Данные!AF18</f>
        <v>0</v>
      </c>
      <c r="C17" s="91">
        <f>Данные!AG18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Данные!AF19</f>
        <v>0</v>
      </c>
      <c r="C18" s="91">
        <f>Данные!AG19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Данные!AF20</f>
        <v>0</v>
      </c>
      <c r="C19" s="91">
        <f>Данные!AG20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Данные!AF22</f>
        <v>0</v>
      </c>
      <c r="C21" s="91">
        <f>Данные!AG22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Данные!AF23</f>
        <v>0</v>
      </c>
      <c r="C22" s="91">
        <f>Данные!AG23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Данные!AF24</f>
        <v>0</v>
      </c>
      <c r="C23" s="91">
        <f>Данные!AG24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Данные!AF25</f>
        <v>0</v>
      </c>
      <c r="C24" s="91">
        <f>Данные!AG25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Данные!AF26</f>
        <v>0</v>
      </c>
      <c r="C25" s="91">
        <f>Данные!AG26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Данные!AF27</f>
        <v>0</v>
      </c>
      <c r="C26" s="91">
        <f>Данные!AG27</f>
        <v>0</v>
      </c>
    </row>
    <row r="27" spans="1:3" x14ac:dyDescent="0.35">
      <c r="A27" s="113" t="str">
        <f>Данные!A28</f>
        <v>среднее значение</v>
      </c>
      <c r="B27" s="110" t="e">
        <f>Данные!AF28</f>
        <v>#DIV/0!</v>
      </c>
      <c r="C27" s="110" t="e">
        <f>Данные!AG28</f>
        <v>#DIV/0!</v>
      </c>
    </row>
    <row r="28" spans="1:3" x14ac:dyDescent="0.35">
      <c r="A28" s="113" t="str">
        <f>Данные!A29</f>
        <v>%</v>
      </c>
      <c r="B28" s="110" t="e">
        <f>Данные!AF29</f>
        <v>#DIV/0!</v>
      </c>
      <c r="C28" s="110" t="e">
        <f>Данные!AG29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Данные!AF30</f>
        <v>#DIV/0!</v>
      </c>
      <c r="C29" s="91" t="e">
        <f>Данные!AG30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Данные!AF33</f>
        <v>0</v>
      </c>
      <c r="C32" s="91">
        <f>Данные!AG33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Данные!AF34</f>
        <v>0</v>
      </c>
      <c r="C33" s="91">
        <f>Данные!AG34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Данные!AF36</f>
        <v>0</v>
      </c>
      <c r="C35" s="91">
        <f>Данные!AG36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Данные!AF37</f>
        <v>0</v>
      </c>
      <c r="C36" s="91">
        <f>Данные!AG37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Данные!AF38</f>
        <v>0</v>
      </c>
      <c r="C37" s="91">
        <f>Данные!AG38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Данные!AF39</f>
        <v>0</v>
      </c>
      <c r="C38" s="91">
        <f>Данные!AG39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Данные!AF41</f>
        <v>0</v>
      </c>
      <c r="C40" s="91">
        <f>Данные!AG41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Данные!AF42</f>
        <v>0</v>
      </c>
      <c r="C41" s="91">
        <f>Данные!AG42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Данные!AF43</f>
        <v>0</v>
      </c>
      <c r="C42" s="91">
        <f>Данные!AG43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Данные!AF45</f>
        <v>0</v>
      </c>
      <c r="C44" s="91">
        <f>Данные!AG45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Данные!AF46</f>
        <v>0</v>
      </c>
      <c r="C45" s="91">
        <f>Данные!AG46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Данные!AF47</f>
        <v>0</v>
      </c>
      <c r="C46" s="91">
        <f>Данные!AG47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Данные!AF48</f>
        <v>0</v>
      </c>
      <c r="C47" s="91">
        <f>Данные!AG48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Данные!AF49</f>
        <v>0</v>
      </c>
      <c r="C48" s="91">
        <f>Данные!AG49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Данные!AF50</f>
        <v>0</v>
      </c>
      <c r="C49" s="91">
        <f>Данные!AG50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Данные!AF52</f>
        <v>0</v>
      </c>
      <c r="C51" s="91">
        <f>Данные!AG52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Данные!AF53</f>
        <v>0</v>
      </c>
      <c r="C52" s="91">
        <f>Данные!AG53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Данные!AF54</f>
        <v>0</v>
      </c>
      <c r="C53" s="91">
        <f>Данные!AG54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Данные!AF55</f>
        <v>0</v>
      </c>
      <c r="C54" s="91">
        <f>Данные!AG55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Данные!AF56</f>
        <v>0</v>
      </c>
      <c r="C55" s="91">
        <f>Данные!AG56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Данные!AF57</f>
        <v>0</v>
      </c>
      <c r="C56" s="91">
        <f>Данные!AG57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Данные!AF58</f>
        <v>0</v>
      </c>
      <c r="C57" s="91">
        <f>Данные!AG58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Данные!AF59</f>
        <v>0</v>
      </c>
      <c r="C58" s="91">
        <f>Данные!AG59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Данные!AF60</f>
        <v>0</v>
      </c>
      <c r="C59" s="91">
        <f>Данные!AG60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Данные!AF61</f>
        <v>0</v>
      </c>
      <c r="C60" s="91">
        <f>Данные!AG61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Данные!AF62</f>
        <v>0</v>
      </c>
      <c r="C61" s="91">
        <f>Данные!AG62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Данные!AF63</f>
        <v>0</v>
      </c>
      <c r="C62" s="91">
        <f>Данные!AG63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Данные!AF64</f>
        <v>0</v>
      </c>
      <c r="C63" s="91">
        <f>Данные!AG64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Данные!AF65</f>
        <v>0</v>
      </c>
      <c r="C64" s="91">
        <f>Данные!AG65</f>
        <v>0</v>
      </c>
    </row>
    <row r="65" spans="1:3" x14ac:dyDescent="0.35">
      <c r="A65" s="113" t="str">
        <f>Данные!A66</f>
        <v>среднее значение</v>
      </c>
      <c r="B65" s="110" t="e">
        <f>Данные!AF66</f>
        <v>#DIV/0!</v>
      </c>
      <c r="C65" s="110" t="e">
        <f>Данные!AG66</f>
        <v>#DIV/0!</v>
      </c>
    </row>
    <row r="66" spans="1:3" x14ac:dyDescent="0.35">
      <c r="A66" s="113" t="str">
        <f>Данные!A67</f>
        <v>%</v>
      </c>
      <c r="B66" s="110" t="e">
        <f>Данные!AF67</f>
        <v>#DIV/0!</v>
      </c>
      <c r="C66" s="110" t="e">
        <f>Данные!AG67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Данные!AF68</f>
        <v>#DIV/0!</v>
      </c>
      <c r="C67" s="91" t="e">
        <f>Данные!AG68</f>
        <v>#DIV/0!</v>
      </c>
    </row>
    <row r="68" spans="1:3" x14ac:dyDescent="0.35">
      <c r="A68" s="111" t="str">
        <f>Данные!A69</f>
        <v>3.      Речевое развитие</v>
      </c>
      <c r="B68" s="91">
        <f>Данные!AF69</f>
        <v>0</v>
      </c>
      <c r="C68" s="91">
        <f>Данные!AG69</f>
        <v>0</v>
      </c>
    </row>
    <row r="69" spans="1:3" x14ac:dyDescent="0.35">
      <c r="A69" s="112" t="str">
        <f>Данные!A70</f>
        <v>3.1. Овладение речью как средством общения и культуры</v>
      </c>
      <c r="B69" s="91">
        <f>Данные!AF70</f>
        <v>0</v>
      </c>
      <c r="C69" s="91">
        <f>Данные!AG70</f>
        <v>0</v>
      </c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Данные!AF71</f>
        <v>0</v>
      </c>
      <c r="C70" s="91">
        <f>Данные!AG71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Данные!AF72</f>
        <v>0</v>
      </c>
      <c r="C71" s="91">
        <f>Данные!AG72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Данные!AF73</f>
        <v>0</v>
      </c>
      <c r="C72" s="91">
        <f>Данные!AG73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Данные!AF74</f>
        <v>0</v>
      </c>
      <c r="C73" s="91">
        <f>Данные!AG74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Данные!AF75</f>
        <v>0</v>
      </c>
      <c r="C74" s="91">
        <f>Данные!AG75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Данные!AF76</f>
        <v>0</v>
      </c>
      <c r="C75" s="91">
        <f>Данные!AG76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Данные!AF77</f>
        <v>0</v>
      </c>
      <c r="C76" s="91">
        <f>Данные!AG77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Данные!AF78</f>
        <v>0</v>
      </c>
      <c r="C77" s="91">
        <f>Данные!AG78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Данные!AF80</f>
        <v>0</v>
      </c>
      <c r="C79" s="91">
        <f>Данные!AG80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Данные!AF81</f>
        <v>0</v>
      </c>
      <c r="C80" s="91">
        <f>Данные!AG81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Данные!AF82</f>
        <v>0</v>
      </c>
      <c r="C81" s="91">
        <f>Данные!AG82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Данные!AF83</f>
        <v>0</v>
      </c>
      <c r="C82" s="91">
        <f>Данные!AG83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Данные!AF84</f>
        <v>0</v>
      </c>
      <c r="C83" s="91">
        <f>Данные!AG84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Данные!AF85</f>
        <v>0</v>
      </c>
      <c r="C84" s="91">
        <f>Данные!AG85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Данные!AF86</f>
        <v>0</v>
      </c>
      <c r="C85" s="91">
        <f>Данные!AG86</f>
        <v>0</v>
      </c>
    </row>
    <row r="86" spans="1:3" x14ac:dyDescent="0.35">
      <c r="A86" s="115" t="str">
        <f>Данные!A87</f>
        <v>среднее значение</v>
      </c>
      <c r="B86" s="110" t="e">
        <f>Данные!AF87</f>
        <v>#DIV/0!</v>
      </c>
      <c r="C86" s="110" t="e">
        <f>Данные!AG87</f>
        <v>#DIV/0!</v>
      </c>
    </row>
    <row r="87" spans="1:3" x14ac:dyDescent="0.35">
      <c r="A87" s="115" t="str">
        <f>Данные!A88</f>
        <v>%</v>
      </c>
      <c r="B87" s="110" t="e">
        <f>Данные!AF88</f>
        <v>#DIV/0!</v>
      </c>
      <c r="C87" s="110" t="e">
        <f>Данные!AG88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Данные!AF89</f>
        <v>#DIV/0!</v>
      </c>
      <c r="C88" s="91" t="e">
        <f>Данные!AG89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Данные!AF92</f>
        <v>0</v>
      </c>
      <c r="C91" s="91">
        <f>Данные!AG92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Данные!AF93</f>
        <v>0</v>
      </c>
      <c r="C92" s="91">
        <f>Данные!AG93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Данные!AF94</f>
        <v>0</v>
      </c>
      <c r="C93" s="91">
        <f>Данные!AG94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Данные!AF95</f>
        <v>0</v>
      </c>
      <c r="C94" s="91">
        <f>Данные!AG95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Данные!AF96</f>
        <v>0</v>
      </c>
      <c r="C95" s="91">
        <f>Данные!AG96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Данные!AF97</f>
        <v>0</v>
      </c>
      <c r="C96" s="91">
        <f>Данные!AG97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Данные!AF98</f>
        <v>0</v>
      </c>
      <c r="C97" s="91">
        <f>Данные!AG98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Данные!AF99</f>
        <v>0</v>
      </c>
      <c r="C98" s="91">
        <f>Данные!AG99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Данные!AF100</f>
        <v>0</v>
      </c>
      <c r="C99" s="91">
        <f>Данные!AG100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Данные!AF101</f>
        <v>0</v>
      </c>
      <c r="C100" s="91">
        <f>Данные!AG101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Данные!AF103</f>
        <v>0</v>
      </c>
      <c r="C102" s="91">
        <f>Данные!AG103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Данные!AF104</f>
        <v>0</v>
      </c>
      <c r="C103" s="91">
        <f>Данные!AG104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Данные!AF105</f>
        <v>0</v>
      </c>
      <c r="C104" s="91">
        <f>Данные!AG105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Данные!AF106</f>
        <v>0</v>
      </c>
      <c r="C105" s="91">
        <f>Данные!AG106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Данные!AF107</f>
        <v>0</v>
      </c>
      <c r="C106" s="91">
        <f>Данные!AG107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Данные!AF108</f>
        <v>0</v>
      </c>
      <c r="C107" s="91">
        <f>Данные!AG108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Данные!AF109</f>
        <v>0</v>
      </c>
      <c r="C108" s="91">
        <f>Данные!AG109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Данные!AF110</f>
        <v>0</v>
      </c>
      <c r="C109" s="91">
        <f>Данные!AG110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Данные!AF111</f>
        <v>0</v>
      </c>
      <c r="C110" s="91">
        <f>Данные!AG111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Данные!AF112</f>
        <v>#DIV/0!</v>
      </c>
      <c r="C111" s="110" t="e">
        <f>Данные!AG112</f>
        <v>#DIV/0!</v>
      </c>
    </row>
    <row r="112" spans="1:3" x14ac:dyDescent="0.35">
      <c r="A112" s="113" t="str">
        <f>Данные!A113</f>
        <v>%</v>
      </c>
      <c r="B112" s="110" t="e">
        <f>Данные!AF113</f>
        <v>#DIV/0!</v>
      </c>
      <c r="C112" s="110" t="e">
        <f>Данные!AG113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Данные!AF114</f>
        <v>#DIV/0!</v>
      </c>
      <c r="C113" s="91" t="e">
        <f>Данные!AG114</f>
        <v>#DIV/0!</v>
      </c>
    </row>
    <row r="114" spans="1:3" x14ac:dyDescent="0.35">
      <c r="A114" s="111" t="str">
        <f>Данные!A115</f>
        <v>5.       Физическое развитие</v>
      </c>
      <c r="B114" s="91">
        <f>Данные!AF115</f>
        <v>0</v>
      </c>
      <c r="C114" s="91">
        <f>Данные!AG115</f>
        <v>0</v>
      </c>
    </row>
    <row r="115" spans="1:3" x14ac:dyDescent="0.35">
      <c r="A115" s="112" t="str">
        <f>Данные!A116</f>
        <v>5.1. Овладение двигательной активностью</v>
      </c>
      <c r="B115" s="91">
        <f>Данные!AF116</f>
        <v>0</v>
      </c>
      <c r="C115" s="91">
        <f>Данные!AG116</f>
        <v>0</v>
      </c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Данные!AF117</f>
        <v>0</v>
      </c>
      <c r="C116" s="91">
        <f>Данные!AG117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Данные!AF118</f>
        <v>0</v>
      </c>
      <c r="C117" s="91">
        <f>Данные!AG118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Данные!AF119</f>
        <v>0</v>
      </c>
      <c r="C118" s="91">
        <f>Данные!AG119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Данные!AF120</f>
        <v>0</v>
      </c>
      <c r="C119" s="91">
        <f>Данные!AG120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Данные!AF121</f>
        <v>0</v>
      </c>
      <c r="C120" s="91">
        <f>Данные!AG121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Данные!AF122</f>
        <v>0</v>
      </c>
      <c r="C121" s="91">
        <f>Данные!AG122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Данные!AF123</f>
        <v>0</v>
      </c>
      <c r="C122" s="91">
        <f>Данные!AG123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Данные!AF125</f>
        <v>0</v>
      </c>
      <c r="C124" s="91">
        <f>Данные!AG125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Данные!AF126</f>
        <v>0</v>
      </c>
      <c r="C125" s="91">
        <f>Данные!AG126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Данные!AF127</f>
        <v>0</v>
      </c>
      <c r="C126" s="91">
        <f>Данные!AG127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Данные!AF128</f>
        <v>0</v>
      </c>
      <c r="C127" s="91">
        <f>Данные!AG128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Данные!AF129</f>
        <v>0</v>
      </c>
      <c r="C128" s="91">
        <f>Данные!AG129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Данные!AF130</f>
        <v>0</v>
      </c>
      <c r="C129" s="91">
        <f>Данные!AG130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Данные!AF131</f>
        <v>0</v>
      </c>
      <c r="C130" s="91">
        <f>Данные!AG131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Данные!AF132</f>
        <v>0</v>
      </c>
      <c r="C131" s="91">
        <f>Данные!AG132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Данные!AF133</f>
        <v>0</v>
      </c>
      <c r="C132" s="91">
        <f>Данные!AG133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Данные!AF134</f>
        <v>0</v>
      </c>
      <c r="C133" s="91">
        <f>Данные!AG134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Данные!AF135</f>
        <v>#DIV/0!</v>
      </c>
      <c r="C134" s="110" t="e">
        <f>Данные!AG135</f>
        <v>#DIV/0!</v>
      </c>
    </row>
    <row r="135" spans="1:3" x14ac:dyDescent="0.35">
      <c r="A135" s="113" t="str">
        <f>Данные!A136</f>
        <v>%</v>
      </c>
      <c r="B135" s="110" t="e">
        <f>Данные!AF136</f>
        <v>#DIV/0!</v>
      </c>
      <c r="C135" s="110" t="e">
        <f>Данные!AG136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Данные!AF137</f>
        <v>#DIV/0!</v>
      </c>
      <c r="C136" s="91" t="e">
        <f>Данные!AG137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75" priority="14" operator="equal">
      <formula>3</formula>
    </cfRule>
    <cfRule type="cellIs" dxfId="174" priority="15" operator="equal">
      <formula>2</formula>
    </cfRule>
    <cfRule type="cellIs" dxfId="173" priority="16" operator="equal">
      <formula>1</formula>
    </cfRule>
  </conditionalFormatting>
  <conditionalFormatting sqref="C32:C136 B32:B133 B135:B136">
    <cfRule type="cellIs" dxfId="172" priority="11" operator="equal">
      <formula>3</formula>
    </cfRule>
    <cfRule type="cellIs" dxfId="171" priority="12" operator="equal">
      <formula>2</formula>
    </cfRule>
    <cfRule type="cellIs" dxfId="170" priority="13" operator="equal">
      <formula>1</formula>
    </cfRule>
  </conditionalFormatting>
  <conditionalFormatting sqref="B136">
    <cfRule type="containsText" dxfId="16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68" priority="7" operator="containsText" text="Не сформированы">
      <formula>NOT(ISERROR(SEARCH("Не сформированы",B29)))</formula>
    </cfRule>
    <cfRule type="containsText" dxfId="167" priority="8" operator="containsText" text="Сформированы">
      <formula>NOT(ISERROR(SEARCH("Сформированы",B29)))</formula>
    </cfRule>
    <cfRule type="containsText" dxfId="166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65" priority="4" operator="containsText" text="Формируются">
      <formula>NOT(ISERROR(SEARCH("Формируются",C29)))</formula>
    </cfRule>
    <cfRule type="containsText" dxfId="164" priority="5" operator="containsText" text="Не сформированы">
      <formula>NOT(ISERROR(SEARCH("Не сформированы",C29)))</formula>
    </cfRule>
    <cfRule type="containsText" dxfId="163" priority="6" operator="containsText" text="Сформированы">
      <formula>NOT(ISERROR(SEARCH("Сформированы",C29)))</formula>
    </cfRule>
  </conditionalFormatting>
  <conditionalFormatting sqref="H8:H12 J8:J12">
    <cfRule type="cellIs" dxfId="162" priority="1" operator="equal">
      <formula>"Не сформированы"</formula>
    </cfRule>
    <cfRule type="containsText" dxfId="161" priority="2" operator="containsText" text="Формируются">
      <formula>NOT(ISERROR(SEARCH("Формируются",H8)))</formula>
    </cfRule>
    <cfRule type="containsText" dxfId="16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20" sqref="B20:C20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Данные!AH2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Данные!AH6</f>
        <v>0</v>
      </c>
      <c r="C5" s="91">
        <f>Данные!AI6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Данные!AH7</f>
        <v>0</v>
      </c>
      <c r="C6" s="91">
        <f>Данные!AI7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Данные!AH8</f>
        <v>0</v>
      </c>
      <c r="C7" s="91">
        <f>Данные!AI8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Данные!AH9</f>
        <v>0</v>
      </c>
      <c r="C8" s="91">
        <f>Данные!AI9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Данные!AH10</f>
        <v>0</v>
      </c>
      <c r="C9" s="91">
        <f>Данные!AI10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Данные!AH11</f>
        <v>0</v>
      </c>
      <c r="C10" s="91">
        <f>Данные!AI11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Данные!AH12</f>
        <v>0</v>
      </c>
      <c r="C11" s="91">
        <f>Данные!AI12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Данные!AH13</f>
        <v>0</v>
      </c>
      <c r="C12" s="91">
        <f>Данные!AI13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Данные!AH14</f>
        <v>0</v>
      </c>
      <c r="C13" s="91">
        <f>Данные!AI14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Данные!AH15</f>
        <v>0</v>
      </c>
      <c r="C14" s="91">
        <f>Данные!AI15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Данные!AH16</f>
        <v>0</v>
      </c>
      <c r="C15" s="91">
        <f>Данные!AI16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Данные!AH17</f>
        <v>0</v>
      </c>
      <c r="C16" s="91">
        <f>Данные!AI17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Данные!AH18</f>
        <v>0</v>
      </c>
      <c r="C17" s="91">
        <f>Данные!AI18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Данные!AH19</f>
        <v>0</v>
      </c>
      <c r="C18" s="91">
        <f>Данные!AI19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Данные!AH20</f>
        <v>0</v>
      </c>
      <c r="C19" s="91">
        <f>Данные!AI20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Данные!AH22</f>
        <v>0</v>
      </c>
      <c r="C21" s="91">
        <f>Данные!AI22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Данные!AH23</f>
        <v>0</v>
      </c>
      <c r="C22" s="91">
        <f>Данные!AI23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Данные!AH24</f>
        <v>0</v>
      </c>
      <c r="C23" s="91">
        <f>Данные!AI24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Данные!AH25</f>
        <v>0</v>
      </c>
      <c r="C24" s="91">
        <f>Данные!AI25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Данные!AH26</f>
        <v>0</v>
      </c>
      <c r="C25" s="91">
        <f>Данные!AI26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Данные!AH27</f>
        <v>0</v>
      </c>
      <c r="C26" s="91">
        <f>Данные!AI27</f>
        <v>0</v>
      </c>
    </row>
    <row r="27" spans="1:3" x14ac:dyDescent="0.35">
      <c r="A27" s="113" t="str">
        <f>Данные!A28</f>
        <v>среднее значение</v>
      </c>
      <c r="B27" s="110" t="e">
        <f>Данные!AH28</f>
        <v>#DIV/0!</v>
      </c>
      <c r="C27" s="110" t="e">
        <f>Данные!AI28</f>
        <v>#DIV/0!</v>
      </c>
    </row>
    <row r="28" spans="1:3" x14ac:dyDescent="0.35">
      <c r="A28" s="113" t="str">
        <f>Данные!A29</f>
        <v>%</v>
      </c>
      <c r="B28" s="110" t="e">
        <f>Данные!AH29</f>
        <v>#DIV/0!</v>
      </c>
      <c r="C28" s="110" t="e">
        <f>Данные!AI29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Данные!AH30</f>
        <v>#DIV/0!</v>
      </c>
      <c r="C29" s="91" t="e">
        <f>Данные!AI30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Данные!AH33</f>
        <v>0</v>
      </c>
      <c r="C32" s="91">
        <f>Данные!AI33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Данные!AH34</f>
        <v>0</v>
      </c>
      <c r="C33" s="91">
        <f>Данные!AI34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Данные!AH36</f>
        <v>0</v>
      </c>
      <c r="C35" s="91">
        <f>Данные!AI36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Данные!AH37</f>
        <v>0</v>
      </c>
      <c r="C36" s="91">
        <f>Данные!AI37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Данные!AH38</f>
        <v>0</v>
      </c>
      <c r="C37" s="91">
        <f>Данные!AI38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Данные!AH39</f>
        <v>0</v>
      </c>
      <c r="C38" s="91">
        <f>Данные!AI39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Данные!AH41</f>
        <v>0</v>
      </c>
      <c r="C40" s="91">
        <f>Данные!AI41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Данные!AH42</f>
        <v>0</v>
      </c>
      <c r="C41" s="91">
        <f>Данные!AI42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Данные!AH43</f>
        <v>0</v>
      </c>
      <c r="C42" s="91">
        <f>Данные!AI43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Данные!AH45</f>
        <v>0</v>
      </c>
      <c r="C44" s="91">
        <f>Данные!AI45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Данные!AH46</f>
        <v>0</v>
      </c>
      <c r="C45" s="91">
        <f>Данные!AI46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Данные!AH47</f>
        <v>0</v>
      </c>
      <c r="C46" s="91">
        <f>Данные!AI47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Данные!AH48</f>
        <v>0</v>
      </c>
      <c r="C47" s="91">
        <f>Данные!AI48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Данные!AH49</f>
        <v>0</v>
      </c>
      <c r="C48" s="91">
        <f>Данные!AI49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Данные!AH50</f>
        <v>0</v>
      </c>
      <c r="C49" s="91">
        <f>Данные!AI50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Данные!AH52</f>
        <v>0</v>
      </c>
      <c r="C51" s="91">
        <f>Данные!AI52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Данные!AH53</f>
        <v>0</v>
      </c>
      <c r="C52" s="91">
        <f>Данные!AI53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Данные!AH54</f>
        <v>0</v>
      </c>
      <c r="C53" s="91">
        <f>Данные!AI54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Данные!AH55</f>
        <v>0</v>
      </c>
      <c r="C54" s="91">
        <f>Данные!AI55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Данные!AH56</f>
        <v>0</v>
      </c>
      <c r="C55" s="91">
        <f>Данные!AI56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Данные!AH57</f>
        <v>0</v>
      </c>
      <c r="C56" s="91">
        <f>Данные!AI57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Данные!AH58</f>
        <v>0</v>
      </c>
      <c r="C57" s="91">
        <f>Данные!AI58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Данные!AH59</f>
        <v>0</v>
      </c>
      <c r="C58" s="91">
        <f>Данные!AI59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Данные!AH60</f>
        <v>0</v>
      </c>
      <c r="C59" s="91">
        <f>Данные!AI60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Данные!AH61</f>
        <v>0</v>
      </c>
      <c r="C60" s="91">
        <f>Данные!AI61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Данные!AH62</f>
        <v>0</v>
      </c>
      <c r="C61" s="91">
        <f>Данные!AI62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Данные!AH63</f>
        <v>0</v>
      </c>
      <c r="C62" s="91">
        <f>Данные!AI63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Данные!AH64</f>
        <v>0</v>
      </c>
      <c r="C63" s="91">
        <f>Данные!AI64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Данные!AH65</f>
        <v>0</v>
      </c>
      <c r="C64" s="91">
        <f>Данные!AI65</f>
        <v>0</v>
      </c>
    </row>
    <row r="65" spans="1:3" x14ac:dyDescent="0.35">
      <c r="A65" s="113" t="str">
        <f>Данные!A66</f>
        <v>среднее значение</v>
      </c>
      <c r="B65" s="110" t="e">
        <f>Данные!AH66</f>
        <v>#DIV/0!</v>
      </c>
      <c r="C65" s="110" t="e">
        <f>Данные!AI66</f>
        <v>#DIV/0!</v>
      </c>
    </row>
    <row r="66" spans="1:3" x14ac:dyDescent="0.35">
      <c r="A66" s="113" t="str">
        <f>Данные!A67</f>
        <v>%</v>
      </c>
      <c r="B66" s="110" t="e">
        <f>Данные!AH67</f>
        <v>#DIV/0!</v>
      </c>
      <c r="C66" s="110" t="e">
        <f>Данные!AI67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Данные!AH68</f>
        <v>#DIV/0!</v>
      </c>
      <c r="C67" s="91" t="e">
        <f>Данные!AI68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Данные!AH71</f>
        <v>0</v>
      </c>
      <c r="C70" s="91">
        <f>Данные!AI71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Данные!AH72</f>
        <v>0</v>
      </c>
      <c r="C71" s="91">
        <f>Данные!AI72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Данные!AH73</f>
        <v>0</v>
      </c>
      <c r="C72" s="91">
        <f>Данные!AI73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Данные!AH74</f>
        <v>0</v>
      </c>
      <c r="C73" s="91">
        <f>Данные!AI74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Данные!AH75</f>
        <v>0</v>
      </c>
      <c r="C74" s="91">
        <f>Данные!AI75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Данные!AH76</f>
        <v>0</v>
      </c>
      <c r="C75" s="91">
        <f>Данные!AI76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Данные!AH77</f>
        <v>0</v>
      </c>
      <c r="C76" s="91">
        <f>Данные!AI77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Данные!AH78</f>
        <v>0</v>
      </c>
      <c r="C77" s="91">
        <f>Данные!AI78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Данные!AH80</f>
        <v>0</v>
      </c>
      <c r="C79" s="91">
        <f>Данные!AI80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Данные!AH81</f>
        <v>0</v>
      </c>
      <c r="C80" s="91">
        <f>Данные!AI81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Данные!AH82</f>
        <v>0</v>
      </c>
      <c r="C81" s="91">
        <f>Данные!AI82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Данные!AH83</f>
        <v>0</v>
      </c>
      <c r="C82" s="91">
        <f>Данные!AI83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Данные!AH84</f>
        <v>0</v>
      </c>
      <c r="C83" s="91">
        <f>Данные!AI84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Данные!AH85</f>
        <v>0</v>
      </c>
      <c r="C84" s="91">
        <f>Данные!AI85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Данные!AH86</f>
        <v>0</v>
      </c>
      <c r="C85" s="91">
        <f>Данные!AI86</f>
        <v>0</v>
      </c>
    </row>
    <row r="86" spans="1:3" x14ac:dyDescent="0.35">
      <c r="A86" s="115" t="str">
        <f>Данные!A87</f>
        <v>среднее значение</v>
      </c>
      <c r="B86" s="110" t="e">
        <f>Данные!AH87</f>
        <v>#DIV/0!</v>
      </c>
      <c r="C86" s="110" t="e">
        <f>Данные!AI87</f>
        <v>#DIV/0!</v>
      </c>
    </row>
    <row r="87" spans="1:3" x14ac:dyDescent="0.35">
      <c r="A87" s="115" t="str">
        <f>Данные!A88</f>
        <v>%</v>
      </c>
      <c r="B87" s="110" t="e">
        <f>Данные!AH88</f>
        <v>#DIV/0!</v>
      </c>
      <c r="C87" s="110" t="e">
        <f>Данные!AI88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Данные!AH89</f>
        <v>#DIV/0!</v>
      </c>
      <c r="C88" s="91" t="e">
        <f>Данные!AI89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Данные!AH92</f>
        <v>0</v>
      </c>
      <c r="C91" s="91">
        <f>Данные!AI92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Данные!AH93</f>
        <v>0</v>
      </c>
      <c r="C92" s="91">
        <f>Данные!AI93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Данные!AH94</f>
        <v>0</v>
      </c>
      <c r="C93" s="91">
        <f>Данные!AI94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Данные!AH95</f>
        <v>0</v>
      </c>
      <c r="C94" s="91">
        <f>Данные!AI95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Данные!AH96</f>
        <v>0</v>
      </c>
      <c r="C95" s="91">
        <f>Данные!AI96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Данные!AH97</f>
        <v>0</v>
      </c>
      <c r="C96" s="91">
        <f>Данные!AI97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Данные!AH98</f>
        <v>0</v>
      </c>
      <c r="C97" s="91">
        <f>Данные!AI98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Данные!AH99</f>
        <v>0</v>
      </c>
      <c r="C98" s="91">
        <f>Данные!AI99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Данные!AH100</f>
        <v>0</v>
      </c>
      <c r="C99" s="91">
        <f>Данные!AI100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Данные!AH101</f>
        <v>0</v>
      </c>
      <c r="C100" s="91">
        <f>Данные!AI101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Данные!AH103</f>
        <v>0</v>
      </c>
      <c r="C102" s="91">
        <f>Данные!AI103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Данные!AH104</f>
        <v>0</v>
      </c>
      <c r="C103" s="91">
        <f>Данные!AI104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Данные!AH105</f>
        <v>0</v>
      </c>
      <c r="C104" s="91">
        <f>Данные!AI105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Данные!AH106</f>
        <v>0</v>
      </c>
      <c r="C105" s="91">
        <f>Данные!AI106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Данные!AH107</f>
        <v>0</v>
      </c>
      <c r="C106" s="91">
        <f>Данные!AI107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Данные!AH108</f>
        <v>0</v>
      </c>
      <c r="C107" s="91">
        <f>Данные!AI108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Данные!AH109</f>
        <v>0</v>
      </c>
      <c r="C108" s="91">
        <f>Данные!AI109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/>
      <c r="C109" s="91"/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Данные!AH111</f>
        <v>0</v>
      </c>
      <c r="C110" s="91">
        <f>Данные!AI111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Данные!AH112</f>
        <v>#DIV/0!</v>
      </c>
      <c r="C111" s="110" t="e">
        <f>Данные!AI112</f>
        <v>#DIV/0!</v>
      </c>
    </row>
    <row r="112" spans="1:3" x14ac:dyDescent="0.35">
      <c r="A112" s="113" t="str">
        <f>Данные!A113</f>
        <v>%</v>
      </c>
      <c r="B112" s="110" t="e">
        <f>Данные!AH113</f>
        <v>#DIV/0!</v>
      </c>
      <c r="C112" s="110" t="e">
        <f>Данные!AI113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Данные!AH114</f>
        <v>#DIV/0!</v>
      </c>
      <c r="C113" s="91" t="e">
        <f>Данные!AI114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Данные!AH117</f>
        <v>0</v>
      </c>
      <c r="C116" s="91">
        <f>Данные!AI117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Данные!AH118</f>
        <v>0</v>
      </c>
      <c r="C117" s="91">
        <f>Данные!AI118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Данные!AH119</f>
        <v>0</v>
      </c>
      <c r="C118" s="91">
        <f>Данные!AI119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Данные!AH120</f>
        <v>0</v>
      </c>
      <c r="C119" s="91">
        <f>Данные!AI120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Данные!AH121</f>
        <v>0</v>
      </c>
      <c r="C120" s="91">
        <f>Данные!AI121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Данные!AH122</f>
        <v>0</v>
      </c>
      <c r="C121" s="91">
        <f>Данные!AI122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Данные!AH123</f>
        <v>0</v>
      </c>
      <c r="C122" s="91">
        <f>Данные!AI123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Данные!AH125</f>
        <v>0</v>
      </c>
      <c r="C124" s="91">
        <f>Данные!AI125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Данные!AH126</f>
        <v>0</v>
      </c>
      <c r="C125" s="91">
        <f>Данные!AI126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Данные!AH127</f>
        <v>0</v>
      </c>
      <c r="C126" s="91">
        <f>Данные!AI127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Данные!AH128</f>
        <v>0</v>
      </c>
      <c r="C127" s="91">
        <f>Данные!AI128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Данные!AH129</f>
        <v>0</v>
      </c>
      <c r="C128" s="91">
        <f>Данные!AI129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Данные!AH130</f>
        <v>0</v>
      </c>
      <c r="C129" s="91">
        <f>Данные!AI130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Данные!AH131</f>
        <v>0</v>
      </c>
      <c r="C130" s="91">
        <f>Данные!AI131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Данные!AH132</f>
        <v>0</v>
      </c>
      <c r="C131" s="91">
        <f>Данные!AI132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Данные!AH133</f>
        <v>0</v>
      </c>
      <c r="C132" s="91">
        <f>Данные!AI133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Данные!AH134</f>
        <v>0</v>
      </c>
      <c r="C133" s="91">
        <f>Данные!AI134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Данные!AH135</f>
        <v>#DIV/0!</v>
      </c>
      <c r="C134" s="110" t="e">
        <f>Данные!AI135</f>
        <v>#DIV/0!</v>
      </c>
    </row>
    <row r="135" spans="1:3" x14ac:dyDescent="0.35">
      <c r="A135" s="113" t="str">
        <f>Данные!A136</f>
        <v>%</v>
      </c>
      <c r="B135" s="110" t="e">
        <f>Данные!AH136</f>
        <v>#DIV/0!</v>
      </c>
      <c r="C135" s="110" t="e">
        <f>Данные!AI136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Данные!AH137</f>
        <v>#DIV/0!</v>
      </c>
      <c r="C136" s="91" t="e">
        <f>Данные!AI137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59" priority="14" operator="equal">
      <formula>3</formula>
    </cfRule>
    <cfRule type="cellIs" dxfId="158" priority="15" operator="equal">
      <formula>2</formula>
    </cfRule>
    <cfRule type="cellIs" dxfId="157" priority="16" operator="equal">
      <formula>1</formula>
    </cfRule>
  </conditionalFormatting>
  <conditionalFormatting sqref="C32:C136 B32:B133 B135:B136">
    <cfRule type="cellIs" dxfId="156" priority="11" operator="equal">
      <formula>3</formula>
    </cfRule>
    <cfRule type="cellIs" dxfId="155" priority="12" operator="equal">
      <formula>2</formula>
    </cfRule>
    <cfRule type="cellIs" dxfId="154" priority="13" operator="equal">
      <formula>1</formula>
    </cfRule>
  </conditionalFormatting>
  <conditionalFormatting sqref="B136">
    <cfRule type="containsText" dxfId="153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52" priority="7" operator="containsText" text="Не сформированы">
      <formula>NOT(ISERROR(SEARCH("Не сформированы",B29)))</formula>
    </cfRule>
    <cfRule type="containsText" dxfId="151" priority="8" operator="containsText" text="Сформированы">
      <formula>NOT(ISERROR(SEARCH("Сформированы",B29)))</formula>
    </cfRule>
    <cfRule type="containsText" dxfId="150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49" priority="4" operator="containsText" text="Формируются">
      <formula>NOT(ISERROR(SEARCH("Формируются",C29)))</formula>
    </cfRule>
    <cfRule type="containsText" dxfId="148" priority="5" operator="containsText" text="Не сформированы">
      <formula>NOT(ISERROR(SEARCH("Не сформированы",C29)))</formula>
    </cfRule>
    <cfRule type="containsText" dxfId="147" priority="6" operator="containsText" text="Сформированы">
      <formula>NOT(ISERROR(SEARCH("Сформированы",C29)))</formula>
    </cfRule>
  </conditionalFormatting>
  <conditionalFormatting sqref="H8:H12 J8:J12">
    <cfRule type="cellIs" dxfId="146" priority="1" operator="equal">
      <formula>"Не сформированы"</formula>
    </cfRule>
    <cfRule type="containsText" dxfId="145" priority="2" operator="containsText" text="Формируются">
      <formula>NOT(ISERROR(SEARCH("Формируются",H8)))</formula>
    </cfRule>
    <cfRule type="containsText" dxfId="14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S107"/>
  <sheetViews>
    <sheetView topLeftCell="B1" workbookViewId="0">
      <selection activeCell="J68" sqref="J68"/>
    </sheetView>
  </sheetViews>
  <sheetFormatPr defaultRowHeight="14.5" x14ac:dyDescent="0.35"/>
  <cols>
    <col min="2" max="2" width="41.7265625" customWidth="1"/>
    <col min="3" max="3" width="20.7265625" customWidth="1"/>
    <col min="4" max="4" width="20.54296875" customWidth="1"/>
    <col min="5" max="7" width="15.1796875" customWidth="1"/>
    <col min="8" max="8" width="27.81640625" customWidth="1"/>
    <col min="9" max="26" width="15.1796875" customWidth="1"/>
  </cols>
  <sheetData>
    <row r="4" spans="2:11" ht="15.5" x14ac:dyDescent="0.35">
      <c r="B4" s="154"/>
      <c r="C4" s="154"/>
      <c r="D4" s="155"/>
      <c r="E4" s="155"/>
      <c r="F4" s="155"/>
      <c r="G4" s="155"/>
      <c r="H4" s="155"/>
    </row>
    <row r="6" spans="2:11" x14ac:dyDescent="0.35">
      <c r="B6" s="63"/>
      <c r="C6" s="156" t="s">
        <v>161</v>
      </c>
      <c r="D6" s="156"/>
      <c r="E6" s="156"/>
      <c r="F6" s="157"/>
      <c r="G6" s="157"/>
      <c r="H6" s="157"/>
      <c r="I6" s="151" t="s">
        <v>163</v>
      </c>
      <c r="J6" s="151"/>
      <c r="K6" s="151"/>
    </row>
    <row r="7" spans="2:11" ht="58" x14ac:dyDescent="0.35">
      <c r="B7" s="63"/>
      <c r="C7" s="64" t="s">
        <v>158</v>
      </c>
      <c r="D7" s="64" t="s">
        <v>159</v>
      </c>
      <c r="E7" s="93" t="s">
        <v>160</v>
      </c>
      <c r="F7" s="96" t="s">
        <v>165</v>
      </c>
      <c r="G7" s="66"/>
      <c r="H7" s="67"/>
      <c r="I7" s="64" t="s">
        <v>158</v>
      </c>
      <c r="J7" s="64" t="s">
        <v>159</v>
      </c>
      <c r="K7" s="65" t="s">
        <v>160</v>
      </c>
    </row>
    <row r="8" spans="2:11" ht="26.5" x14ac:dyDescent="0.35">
      <c r="B8" s="68" t="s">
        <v>130</v>
      </c>
      <c r="C8" s="86">
        <f>COUNTIF(D23:CF23,"Не сформированы")</f>
        <v>3</v>
      </c>
      <c r="D8" s="86">
        <f>COUNTIF(D23:CF23,"Формируются")</f>
        <v>12</v>
      </c>
      <c r="E8" s="94">
        <f>COUNTIF(D23:CF23,"Сформированы")</f>
        <v>0</v>
      </c>
      <c r="F8" s="97">
        <f>SUM(C8:E8)</f>
        <v>15</v>
      </c>
      <c r="G8" s="70"/>
      <c r="H8" s="68" t="s">
        <v>130</v>
      </c>
      <c r="I8" s="89">
        <f>C8*100/$F8</f>
        <v>20</v>
      </c>
      <c r="J8" s="89">
        <f t="shared" ref="J8:K12" si="0">D8*100/$F8</f>
        <v>80</v>
      </c>
      <c r="K8" s="89">
        <f t="shared" si="0"/>
        <v>0</v>
      </c>
    </row>
    <row r="9" spans="2:11" x14ac:dyDescent="0.35">
      <c r="B9" s="68" t="s">
        <v>131</v>
      </c>
      <c r="C9" s="86">
        <f>COUNTIF(D26:CF26,"Не сформированы")</f>
        <v>0</v>
      </c>
      <c r="D9" s="86">
        <f>COUNTIF(D26:CF26,"Формируются")</f>
        <v>15</v>
      </c>
      <c r="E9" s="94">
        <f>COUNTIF(D26:CF26,"Сформированы")</f>
        <v>0</v>
      </c>
      <c r="F9" s="97">
        <f t="shared" ref="F9:F12" si="1">SUM(C9:E9)</f>
        <v>15</v>
      </c>
      <c r="G9" s="70"/>
      <c r="H9" s="68" t="s">
        <v>131</v>
      </c>
      <c r="I9" s="89">
        <f t="shared" ref="I9:I12" si="2">C9*100/$F9</f>
        <v>0</v>
      </c>
      <c r="J9" s="89">
        <f t="shared" si="0"/>
        <v>100</v>
      </c>
      <c r="K9" s="89">
        <f t="shared" si="0"/>
        <v>0</v>
      </c>
    </row>
    <row r="10" spans="2:11" x14ac:dyDescent="0.35">
      <c r="B10" s="68" t="s">
        <v>132</v>
      </c>
      <c r="C10" s="86">
        <f>COUNTIF(D29:CF29,"Не сформированы")</f>
        <v>3</v>
      </c>
      <c r="D10" s="86">
        <f>COUNTIF(D29:CF29,"Формируются")</f>
        <v>12</v>
      </c>
      <c r="E10" s="94">
        <f>COUNTIF(D29:CF29,"Сформированы")</f>
        <v>0</v>
      </c>
      <c r="F10" s="97">
        <f t="shared" si="1"/>
        <v>15</v>
      </c>
      <c r="G10" s="70"/>
      <c r="H10" s="68" t="s">
        <v>132</v>
      </c>
      <c r="I10" s="89">
        <f t="shared" si="2"/>
        <v>20</v>
      </c>
      <c r="J10" s="89">
        <f t="shared" si="0"/>
        <v>80</v>
      </c>
      <c r="K10" s="89">
        <f t="shared" si="0"/>
        <v>0</v>
      </c>
    </row>
    <row r="11" spans="2:11" ht="26.5" x14ac:dyDescent="0.35">
      <c r="B11" s="68" t="s">
        <v>133</v>
      </c>
      <c r="C11" s="86">
        <f>COUNTIF(D32:CF32,"Не сформированы")</f>
        <v>5</v>
      </c>
      <c r="D11" s="86">
        <f>COUNTIF(D32:CF32,"Формируются")</f>
        <v>10</v>
      </c>
      <c r="E11" s="94">
        <f>COUNTIF(D32:CF32,"Сформированы")</f>
        <v>0</v>
      </c>
      <c r="F11" s="97">
        <f t="shared" si="1"/>
        <v>15</v>
      </c>
      <c r="G11" s="70"/>
      <c r="H11" s="68" t="s">
        <v>133</v>
      </c>
      <c r="I11" s="89">
        <f t="shared" si="2"/>
        <v>33.333333333333336</v>
      </c>
      <c r="J11" s="89">
        <f t="shared" si="0"/>
        <v>66.666666666666671</v>
      </c>
      <c r="K11" s="89">
        <f t="shared" si="0"/>
        <v>0</v>
      </c>
    </row>
    <row r="12" spans="2:11" x14ac:dyDescent="0.35">
      <c r="B12" s="68" t="s">
        <v>134</v>
      </c>
      <c r="C12" s="86">
        <f>COUNTIF(D35:CF35,"Не сформированы")</f>
        <v>0</v>
      </c>
      <c r="D12" s="86">
        <f>COUNTIF(D35:CF35,"Формируются")</f>
        <v>15</v>
      </c>
      <c r="E12" s="94">
        <f>COUNTIF(D35:CF35,"Сформированы")</f>
        <v>0</v>
      </c>
      <c r="F12" s="97">
        <f t="shared" si="1"/>
        <v>15</v>
      </c>
      <c r="G12" s="70"/>
      <c r="H12" s="68" t="s">
        <v>134</v>
      </c>
      <c r="I12" s="89">
        <f t="shared" si="2"/>
        <v>0</v>
      </c>
      <c r="J12" s="89">
        <f t="shared" si="0"/>
        <v>100</v>
      </c>
      <c r="K12" s="89">
        <f t="shared" si="0"/>
        <v>0</v>
      </c>
    </row>
    <row r="13" spans="2:11" x14ac:dyDescent="0.35">
      <c r="F13" s="98"/>
    </row>
    <row r="14" spans="2:11" x14ac:dyDescent="0.35">
      <c r="B14" s="63"/>
      <c r="C14" s="158" t="s">
        <v>162</v>
      </c>
      <c r="D14" s="159"/>
      <c r="E14" s="159"/>
      <c r="F14" s="98"/>
      <c r="I14" s="152" t="s">
        <v>164</v>
      </c>
      <c r="J14" s="152"/>
      <c r="K14" s="152"/>
    </row>
    <row r="15" spans="2:11" x14ac:dyDescent="0.35">
      <c r="B15" s="63"/>
      <c r="C15" s="85" t="s">
        <v>158</v>
      </c>
      <c r="D15" s="85" t="s">
        <v>159</v>
      </c>
      <c r="E15" s="84" t="s">
        <v>160</v>
      </c>
      <c r="F15" s="98"/>
      <c r="H15" s="63"/>
      <c r="I15" s="85" t="s">
        <v>158</v>
      </c>
      <c r="J15" s="85" t="s">
        <v>159</v>
      </c>
      <c r="K15" s="72" t="s">
        <v>160</v>
      </c>
    </row>
    <row r="16" spans="2:11" ht="26.5" x14ac:dyDescent="0.35">
      <c r="B16" s="68" t="s">
        <v>130</v>
      </c>
      <c r="C16" s="88">
        <f>COUNTIF(D24:CF24,"Не сформированы")</f>
        <v>0</v>
      </c>
      <c r="D16" s="87">
        <f>COUNTIF(D24:CF24,"Формируются")</f>
        <v>4</v>
      </c>
      <c r="E16" s="95">
        <f>COUNTIF(D24:CF24,"Сформированы")</f>
        <v>11</v>
      </c>
      <c r="F16" s="99">
        <f>SUM(C16:E16)</f>
        <v>15</v>
      </c>
      <c r="H16" s="68" t="s">
        <v>130</v>
      </c>
      <c r="I16" s="73">
        <f>C16*100/$F16</f>
        <v>0</v>
      </c>
      <c r="J16" s="118">
        <f t="shared" ref="J16:K20" si="3">D16*100/$F16</f>
        <v>26.666666666666668</v>
      </c>
      <c r="K16" s="118">
        <f t="shared" si="3"/>
        <v>73.333333333333329</v>
      </c>
    </row>
    <row r="17" spans="1:97" x14ac:dyDescent="0.35">
      <c r="B17" s="68" t="s">
        <v>131</v>
      </c>
      <c r="C17" s="88">
        <f>COUNTIF(D27:CF27,"Не сформированы")</f>
        <v>0</v>
      </c>
      <c r="D17" s="87">
        <f>COUNTIF(D27:CF27,"Формируются")</f>
        <v>4</v>
      </c>
      <c r="E17" s="95">
        <f>COUNTIF(D27:CF27,"Сформированы")</f>
        <v>11</v>
      </c>
      <c r="F17" s="99">
        <f t="shared" ref="F17:F20" si="4">SUM(C17:E17)</f>
        <v>15</v>
      </c>
      <c r="H17" s="68" t="s">
        <v>131</v>
      </c>
      <c r="I17" s="73">
        <f t="shared" ref="I17:I20" si="5">C17*100/$F17</f>
        <v>0</v>
      </c>
      <c r="J17" s="118">
        <f t="shared" si="3"/>
        <v>26.666666666666668</v>
      </c>
      <c r="K17" s="118">
        <f t="shared" si="3"/>
        <v>73.333333333333329</v>
      </c>
    </row>
    <row r="18" spans="1:97" x14ac:dyDescent="0.35">
      <c r="B18" s="68" t="s">
        <v>132</v>
      </c>
      <c r="C18" s="88">
        <f>COUNTIF(D30:CF30,"Не сформированы")</f>
        <v>0</v>
      </c>
      <c r="D18" s="87">
        <f>COUNTIF(D30:CF30,"Формируются")</f>
        <v>7</v>
      </c>
      <c r="E18" s="95">
        <f>COUNTIF(D30:CF30,"Сформированы")</f>
        <v>8</v>
      </c>
      <c r="F18" s="99">
        <f t="shared" si="4"/>
        <v>15</v>
      </c>
      <c r="H18" s="68" t="s">
        <v>132</v>
      </c>
      <c r="I18" s="73">
        <f t="shared" si="5"/>
        <v>0</v>
      </c>
      <c r="J18" s="118">
        <f t="shared" si="3"/>
        <v>46.666666666666664</v>
      </c>
      <c r="K18" s="118">
        <f t="shared" si="3"/>
        <v>53.333333333333336</v>
      </c>
    </row>
    <row r="19" spans="1:97" ht="26.5" x14ac:dyDescent="0.35">
      <c r="B19" s="68" t="s">
        <v>133</v>
      </c>
      <c r="C19" s="88">
        <f>COUNTIF(D33:CF33,"Не сформированы")</f>
        <v>0</v>
      </c>
      <c r="D19" s="87">
        <f>COUNTIF(D33:CF33,"Формируются")</f>
        <v>11</v>
      </c>
      <c r="E19" s="95">
        <f>COUNTIF(D33:CF33,"Сформированы")</f>
        <v>4</v>
      </c>
      <c r="F19" s="99">
        <f t="shared" si="4"/>
        <v>15</v>
      </c>
      <c r="H19" s="68" t="s">
        <v>133</v>
      </c>
      <c r="I19" s="73">
        <f t="shared" si="5"/>
        <v>0</v>
      </c>
      <c r="J19" s="118">
        <f t="shared" si="3"/>
        <v>73.333333333333329</v>
      </c>
      <c r="K19" s="118">
        <f t="shared" si="3"/>
        <v>26.666666666666668</v>
      </c>
    </row>
    <row r="20" spans="1:97" x14ac:dyDescent="0.35">
      <c r="B20" s="68" t="s">
        <v>134</v>
      </c>
      <c r="C20" s="88">
        <f>COUNTIF(D36:CF36,"Не сформированы")</f>
        <v>0</v>
      </c>
      <c r="D20" s="87">
        <f>COUNTIF(D36:CF36,"Формируются")</f>
        <v>6</v>
      </c>
      <c r="E20" s="95">
        <f>COUNTIF(D36:CF36,"Сформированы")</f>
        <v>9</v>
      </c>
      <c r="F20" s="99">
        <f t="shared" si="4"/>
        <v>15</v>
      </c>
      <c r="H20" s="68" t="s">
        <v>134</v>
      </c>
      <c r="I20" s="73">
        <f t="shared" si="5"/>
        <v>0</v>
      </c>
      <c r="J20" s="118">
        <f t="shared" si="3"/>
        <v>40</v>
      </c>
      <c r="K20" s="118">
        <f t="shared" si="3"/>
        <v>60</v>
      </c>
    </row>
    <row r="21" spans="1:97" x14ac:dyDescent="0.35">
      <c r="A21" s="59"/>
      <c r="B21" s="74"/>
      <c r="C21" s="69"/>
      <c r="D21" s="70"/>
      <c r="E21" s="71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97" x14ac:dyDescent="0.35">
      <c r="A22" s="59"/>
      <c r="B22" s="75"/>
      <c r="C22" s="69"/>
      <c r="D22" s="70"/>
      <c r="E22" s="71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97" x14ac:dyDescent="0.35">
      <c r="B23" s="68" t="s">
        <v>130</v>
      </c>
      <c r="C23" s="63" t="s">
        <v>135</v>
      </c>
      <c r="D23" s="63" t="str">
        <f>Данные!B30</f>
        <v>Не сформированы</v>
      </c>
      <c r="E23" s="63"/>
      <c r="F23" s="63" t="str">
        <f>Данные!D30</f>
        <v>Формируются</v>
      </c>
      <c r="G23" s="63"/>
      <c r="H23" s="63" t="str">
        <f>Данные!F30</f>
        <v>Формируются</v>
      </c>
      <c r="I23" s="63"/>
      <c r="J23" s="63" t="str">
        <f>Данные!H30</f>
        <v>Формируются</v>
      </c>
      <c r="K23" s="63"/>
      <c r="L23" s="63" t="str">
        <f>Данные!J30</f>
        <v>Формируются</v>
      </c>
      <c r="M23" s="63"/>
      <c r="N23" s="63" t="str">
        <f>Данные!L30</f>
        <v>Формируются</v>
      </c>
      <c r="O23" s="63"/>
      <c r="P23" s="63" t="str">
        <f>Данные!N30</f>
        <v>Формируются</v>
      </c>
      <c r="Q23" s="63"/>
      <c r="R23" s="63" t="str">
        <f>Данные!P30</f>
        <v>Формируются</v>
      </c>
      <c r="S23" s="63"/>
      <c r="T23" s="63" t="str">
        <f>Данные!R30</f>
        <v>Формируются</v>
      </c>
      <c r="U23" s="63"/>
      <c r="V23" s="63" t="str">
        <f>Данные!T30</f>
        <v>Формируются</v>
      </c>
      <c r="W23" s="63"/>
      <c r="X23" s="63" t="str">
        <f>Данные!V30</f>
        <v>Не сформированы</v>
      </c>
      <c r="Y23" s="63"/>
      <c r="Z23" s="63" t="str">
        <f>Данные!X30</f>
        <v>Формируются</v>
      </c>
      <c r="AA23" s="63"/>
      <c r="AB23" s="63" t="str">
        <f>Данные!Z30</f>
        <v>Не сформированы</v>
      </c>
      <c r="AC23" s="63"/>
      <c r="AD23" s="63" t="str">
        <f>Данные!AB30</f>
        <v>Формируются</v>
      </c>
      <c r="AE23" s="63"/>
      <c r="AF23" s="63" t="str">
        <f>Данные!AD30</f>
        <v>Формируются</v>
      </c>
      <c r="AG23" s="63"/>
      <c r="AH23" s="63" t="e">
        <f>Данные!AF30</f>
        <v>#DIV/0!</v>
      </c>
      <c r="AI23" s="63"/>
      <c r="AJ23" s="63" t="e">
        <f>Данные!AH30</f>
        <v>#DIV/0!</v>
      </c>
      <c r="AK23" s="63"/>
      <c r="AL23" s="63" t="e">
        <f>Данные!AJ30</f>
        <v>#DIV/0!</v>
      </c>
      <c r="AM23" s="63"/>
      <c r="AN23" s="63" t="e">
        <f>Данные!AL30</f>
        <v>#DIV/0!</v>
      </c>
      <c r="AO23" s="63"/>
      <c r="AP23" s="63" t="e">
        <f>Данные!AN30</f>
        <v>#DIV/0!</v>
      </c>
      <c r="AQ23" s="63"/>
      <c r="AR23" s="63" t="e">
        <f>Данные!AP30</f>
        <v>#DIV/0!</v>
      </c>
      <c r="AS23" s="63"/>
      <c r="AT23" s="63" t="e">
        <f>Данные!AR30</f>
        <v>#DIV/0!</v>
      </c>
      <c r="AU23" s="63"/>
      <c r="AV23" s="63" t="e">
        <f>Данные!AT30</f>
        <v>#DIV/0!</v>
      </c>
      <c r="AW23" s="63"/>
      <c r="AX23" s="63" t="e">
        <f>Данные!AV30</f>
        <v>#DIV/0!</v>
      </c>
      <c r="AY23" s="63"/>
      <c r="AZ23" s="63" t="e">
        <f>Данные!AX30</f>
        <v>#DIV/0!</v>
      </c>
      <c r="BA23" s="63"/>
      <c r="BB23" s="63" t="e">
        <f>Данные!AZ30</f>
        <v>#DIV/0!</v>
      </c>
      <c r="BC23" s="63"/>
      <c r="BD23" s="63" t="e">
        <f>Данные!BB30</f>
        <v>#DIV/0!</v>
      </c>
      <c r="BE23" s="63"/>
      <c r="BF23" s="63" t="e">
        <f>Данные!BD30</f>
        <v>#DIV/0!</v>
      </c>
      <c r="BG23" s="63"/>
      <c r="BH23" s="63" t="e">
        <f>Данные!BF30</f>
        <v>#DIV/0!</v>
      </c>
      <c r="BI23" s="63"/>
      <c r="BJ23" s="63" t="e">
        <f>Данные!BH30</f>
        <v>#DIV/0!</v>
      </c>
      <c r="BK23" s="63"/>
      <c r="BL23" s="63" t="e">
        <f>Данные!BJ30</f>
        <v>#DIV/0!</v>
      </c>
      <c r="BM23" s="63"/>
      <c r="BN23" s="63" t="e">
        <f>Данные!BL30</f>
        <v>#DIV/0!</v>
      </c>
      <c r="BO23" s="63"/>
      <c r="BP23" s="63" t="e">
        <f>Данные!BN30</f>
        <v>#DIV/0!</v>
      </c>
      <c r="BQ23" s="63"/>
      <c r="BR23" s="63" t="e">
        <f>Данные!BP30</f>
        <v>#DIV/0!</v>
      </c>
      <c r="BS23" s="63"/>
      <c r="BT23" s="63" t="e">
        <f>Данные!BR30</f>
        <v>#DIV/0!</v>
      </c>
      <c r="BU23" s="63"/>
      <c r="BV23" s="63" t="e">
        <f>Данные!BT30</f>
        <v>#DIV/0!</v>
      </c>
      <c r="BW23" s="63"/>
      <c r="BX23" s="63" t="e">
        <f>Данные!BV30</f>
        <v>#DIV/0!</v>
      </c>
      <c r="BY23" s="63"/>
      <c r="BZ23" s="63" t="e">
        <f>Данные!BX30</f>
        <v>#DIV/0!</v>
      </c>
      <c r="CA23" s="63"/>
      <c r="CB23" s="63" t="e">
        <f>Данные!BZ30</f>
        <v>#DIV/0!</v>
      </c>
      <c r="CC23" s="63"/>
      <c r="CD23" s="63" t="e">
        <f>Данные!CB30</f>
        <v>#DIV/0!</v>
      </c>
      <c r="CE23" s="63"/>
      <c r="CF23" s="63" t="e">
        <f>Данные!CD30</f>
        <v>#DIV/0!</v>
      </c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</row>
    <row r="24" spans="1:97" x14ac:dyDescent="0.35">
      <c r="B24" s="63"/>
      <c r="C24" s="63" t="s">
        <v>136</v>
      </c>
      <c r="D24" s="63"/>
      <c r="E24" s="63" t="str">
        <f>Данные!C30</f>
        <v>Формируются</v>
      </c>
      <c r="F24" s="63"/>
      <c r="G24" s="63" t="str">
        <f>Данные!E30</f>
        <v>Сформированы</v>
      </c>
      <c r="H24" s="63"/>
      <c r="I24" s="63" t="str">
        <f>Данные!G30</f>
        <v>Сформированы</v>
      </c>
      <c r="J24" s="63"/>
      <c r="K24" s="63" t="str">
        <f>Данные!I30</f>
        <v>Сформированы</v>
      </c>
      <c r="L24" s="63"/>
      <c r="M24" s="63" t="str">
        <f>Данные!K30</f>
        <v>Сформированы</v>
      </c>
      <c r="N24" s="63"/>
      <c r="O24" s="63" t="str">
        <f>Данные!M30</f>
        <v>Сформированы</v>
      </c>
      <c r="P24" s="63"/>
      <c r="Q24" s="63" t="str">
        <f>Данные!O30</f>
        <v>Сформированы</v>
      </c>
      <c r="R24" s="63"/>
      <c r="S24" s="63" t="str">
        <f>Данные!Q30</f>
        <v>Сформированы</v>
      </c>
      <c r="T24" s="63"/>
      <c r="U24" s="63" t="str">
        <f>Данные!S30</f>
        <v>Сформированы</v>
      </c>
      <c r="V24" s="63"/>
      <c r="W24" s="63" t="str">
        <f>Данные!U30</f>
        <v>Формируются</v>
      </c>
      <c r="X24" s="63"/>
      <c r="Y24" s="63" t="str">
        <f>Данные!W30</f>
        <v>Формируются</v>
      </c>
      <c r="Z24" s="63"/>
      <c r="AA24" s="63" t="str">
        <f>Данные!Y30</f>
        <v>Сформированы</v>
      </c>
      <c r="AB24" s="63"/>
      <c r="AC24" s="63" t="str">
        <f>Данные!AA30</f>
        <v>Формируются</v>
      </c>
      <c r="AD24" s="63"/>
      <c r="AE24" s="63" t="str">
        <f>Данные!AC30</f>
        <v>Сформированы</v>
      </c>
      <c r="AF24" s="63"/>
      <c r="AG24" s="63" t="str">
        <f>Данные!AE30</f>
        <v>Сформированы</v>
      </c>
      <c r="AH24" s="63"/>
      <c r="AI24" s="63" t="e">
        <f>Данные!AG30</f>
        <v>#DIV/0!</v>
      </c>
      <c r="AJ24" s="63"/>
      <c r="AK24" s="63" t="e">
        <f>Данные!AI30</f>
        <v>#DIV/0!</v>
      </c>
      <c r="AL24" s="63"/>
      <c r="AM24" s="63" t="e">
        <f>Данные!AK30</f>
        <v>#DIV/0!</v>
      </c>
      <c r="AN24" s="63"/>
      <c r="AO24" s="63" t="e">
        <f>Данные!AM30</f>
        <v>#DIV/0!</v>
      </c>
      <c r="AP24" s="63"/>
      <c r="AQ24" s="63" t="e">
        <f>Данные!AO30</f>
        <v>#DIV/0!</v>
      </c>
      <c r="AR24" s="63"/>
      <c r="AS24" s="63" t="e">
        <f>Данные!AQ30</f>
        <v>#DIV/0!</v>
      </c>
      <c r="AT24" s="63"/>
      <c r="AU24" s="63" t="e">
        <f>Данные!AS30</f>
        <v>#DIV/0!</v>
      </c>
      <c r="AV24" s="63"/>
      <c r="AW24" s="63" t="e">
        <f>Данные!AU30</f>
        <v>#DIV/0!</v>
      </c>
      <c r="AX24" s="63"/>
      <c r="AY24" s="63" t="e">
        <f>Данные!AW30</f>
        <v>#DIV/0!</v>
      </c>
      <c r="AZ24" s="63"/>
      <c r="BA24" s="63" t="e">
        <f>Данные!AY30</f>
        <v>#DIV/0!</v>
      </c>
      <c r="BB24" s="63"/>
      <c r="BC24" s="63" t="e">
        <f>Данные!BA30</f>
        <v>#DIV/0!</v>
      </c>
      <c r="BD24" s="63"/>
      <c r="BE24" s="63" t="e">
        <f>Данные!BC30</f>
        <v>#DIV/0!</v>
      </c>
      <c r="BF24" s="63"/>
      <c r="BG24" s="63" t="e">
        <f>Данные!BE30</f>
        <v>#DIV/0!</v>
      </c>
      <c r="BH24" s="63"/>
      <c r="BI24" s="63" t="e">
        <f>Данные!BG30</f>
        <v>#DIV/0!</v>
      </c>
      <c r="BJ24" s="63"/>
      <c r="BK24" s="63" t="e">
        <f>Данные!BI30</f>
        <v>#DIV/0!</v>
      </c>
      <c r="BL24" s="63"/>
      <c r="BM24" s="63" t="e">
        <f>Данные!BK30</f>
        <v>#DIV/0!</v>
      </c>
      <c r="BN24" s="63"/>
      <c r="BO24" s="63" t="e">
        <f>Данные!BM30</f>
        <v>#DIV/0!</v>
      </c>
      <c r="BP24" s="63"/>
      <c r="BQ24" s="63" t="e">
        <f>Данные!BO30</f>
        <v>#DIV/0!</v>
      </c>
      <c r="BR24" s="63"/>
      <c r="BS24" s="63" t="e">
        <f>Данные!BQ30</f>
        <v>#DIV/0!</v>
      </c>
      <c r="BT24" s="63"/>
      <c r="BU24" s="63" t="e">
        <f>Данные!BS30</f>
        <v>#DIV/0!</v>
      </c>
      <c r="BV24" s="63"/>
      <c r="BW24" s="63" t="e">
        <f>Данные!BU30</f>
        <v>#DIV/0!</v>
      </c>
      <c r="BX24" s="63"/>
      <c r="BY24" s="63" t="e">
        <f>Данные!BW30</f>
        <v>#DIV/0!</v>
      </c>
      <c r="BZ24" s="63"/>
      <c r="CA24" s="63" t="e">
        <f>Данные!BY30</f>
        <v>#DIV/0!</v>
      </c>
      <c r="CB24" s="63"/>
      <c r="CC24" s="63" t="e">
        <f>Данные!CA30</f>
        <v>#DIV/0!</v>
      </c>
      <c r="CD24" s="63"/>
      <c r="CE24" s="63" t="e">
        <f>Данные!CC30</f>
        <v>#DIV/0!</v>
      </c>
      <c r="CF24" s="63"/>
    </row>
    <row r="25" spans="1:97" x14ac:dyDescent="0.3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</row>
    <row r="26" spans="1:97" x14ac:dyDescent="0.35">
      <c r="B26" s="68" t="s">
        <v>131</v>
      </c>
      <c r="C26" s="63" t="s">
        <v>135</v>
      </c>
      <c r="D26" s="63" t="str">
        <f>Данные!B68</f>
        <v>Формируются</v>
      </c>
      <c r="E26" s="63"/>
      <c r="F26" s="63" t="str">
        <f>Данные!D68</f>
        <v>Формируются</v>
      </c>
      <c r="G26" s="63"/>
      <c r="H26" s="63" t="str">
        <f>Данные!F68</f>
        <v>Формируются</v>
      </c>
      <c r="I26" s="63"/>
      <c r="J26" s="63" t="str">
        <f>Данные!H68</f>
        <v>Формируются</v>
      </c>
      <c r="K26" s="63"/>
      <c r="L26" s="63" t="str">
        <f>Данные!J68</f>
        <v>Формируются</v>
      </c>
      <c r="M26" s="63"/>
      <c r="N26" s="63" t="str">
        <f>Данные!L68</f>
        <v>Формируются</v>
      </c>
      <c r="O26" s="63"/>
      <c r="P26" s="63" t="str">
        <f>Данные!N68</f>
        <v>Формируются</v>
      </c>
      <c r="Q26" s="63"/>
      <c r="R26" s="63" t="str">
        <f>Данные!P68</f>
        <v>Формируются</v>
      </c>
      <c r="S26" s="63"/>
      <c r="T26" s="63" t="str">
        <f>Данные!R68</f>
        <v>Формируются</v>
      </c>
      <c r="U26" s="63"/>
      <c r="V26" s="63" t="str">
        <f>Данные!T68</f>
        <v>Формируются</v>
      </c>
      <c r="W26" s="63"/>
      <c r="X26" s="63" t="str">
        <f>Данные!V68</f>
        <v>Формируются</v>
      </c>
      <c r="Y26" s="63"/>
      <c r="Z26" s="63" t="str">
        <f>Данные!X68</f>
        <v>Формируются</v>
      </c>
      <c r="AA26" s="63"/>
      <c r="AB26" s="63" t="str">
        <f>Данные!Z68</f>
        <v>Формируются</v>
      </c>
      <c r="AC26" s="63"/>
      <c r="AD26" s="63" t="str">
        <f>Данные!AB68</f>
        <v>Формируются</v>
      </c>
      <c r="AE26" s="63"/>
      <c r="AF26" s="63" t="str">
        <f>Данные!AD68</f>
        <v>Формируются</v>
      </c>
      <c r="AG26" s="63"/>
      <c r="AH26" s="63" t="e">
        <f>Данные!AF68</f>
        <v>#DIV/0!</v>
      </c>
      <c r="AI26" s="63"/>
      <c r="AJ26" s="63" t="e">
        <f>Данные!AH68</f>
        <v>#DIV/0!</v>
      </c>
      <c r="AK26" s="63"/>
      <c r="AL26" s="63" t="e">
        <f>Данные!AJ68</f>
        <v>#DIV/0!</v>
      </c>
      <c r="AM26" s="63"/>
      <c r="AN26" s="63" t="e">
        <f>Данные!AL68</f>
        <v>#DIV/0!</v>
      </c>
      <c r="AO26" s="63"/>
      <c r="AP26" s="63" t="e">
        <f>Данные!AN68</f>
        <v>#DIV/0!</v>
      </c>
      <c r="AQ26" s="63"/>
      <c r="AR26" s="63" t="e">
        <f>Данные!AP68</f>
        <v>#DIV/0!</v>
      </c>
      <c r="AS26" s="63"/>
      <c r="AT26" s="63" t="e">
        <f>Данные!AR68</f>
        <v>#DIV/0!</v>
      </c>
      <c r="AU26" s="63"/>
      <c r="AV26" s="63" t="e">
        <f>Данные!AT68</f>
        <v>#DIV/0!</v>
      </c>
      <c r="AW26" s="63"/>
      <c r="AX26" s="63" t="e">
        <f>Данные!AV68</f>
        <v>#DIV/0!</v>
      </c>
      <c r="AY26" s="63"/>
      <c r="AZ26" s="63" t="e">
        <f>Данные!AX68</f>
        <v>#DIV/0!</v>
      </c>
      <c r="BA26" s="63"/>
      <c r="BB26" s="63" t="e">
        <f>Данные!AZ68</f>
        <v>#DIV/0!</v>
      </c>
      <c r="BC26" s="63"/>
      <c r="BD26" s="63" t="e">
        <f>Данные!BB68</f>
        <v>#DIV/0!</v>
      </c>
      <c r="BE26" s="63"/>
      <c r="BF26" s="63" t="e">
        <f>Данные!BD68</f>
        <v>#DIV/0!</v>
      </c>
      <c r="BG26" s="63"/>
      <c r="BH26" s="63" t="e">
        <f>Данные!BF68</f>
        <v>#DIV/0!</v>
      </c>
      <c r="BI26" s="63"/>
      <c r="BJ26" s="63" t="e">
        <f>Данные!BH68</f>
        <v>#DIV/0!</v>
      </c>
      <c r="BK26" s="63"/>
      <c r="BL26" s="63" t="e">
        <f>Данные!BJ68</f>
        <v>#DIV/0!</v>
      </c>
      <c r="BM26" s="63"/>
      <c r="BN26" s="63" t="e">
        <f>Данные!BL68</f>
        <v>#DIV/0!</v>
      </c>
      <c r="BO26" s="63"/>
      <c r="BP26" s="63" t="e">
        <f>Данные!BN68</f>
        <v>#DIV/0!</v>
      </c>
      <c r="BQ26" s="63"/>
      <c r="BR26" s="63" t="e">
        <f>Данные!BP68</f>
        <v>#DIV/0!</v>
      </c>
      <c r="BS26" s="63"/>
      <c r="BT26" s="63" t="e">
        <f>Данные!BR68</f>
        <v>#DIV/0!</v>
      </c>
      <c r="BU26" s="63"/>
      <c r="BV26" s="63" t="e">
        <f>Данные!BT68</f>
        <v>#DIV/0!</v>
      </c>
      <c r="BW26" s="63"/>
      <c r="BX26" s="63" t="e">
        <f>Данные!BV68</f>
        <v>#DIV/0!</v>
      </c>
      <c r="BY26" s="63"/>
      <c r="BZ26" s="63" t="e">
        <f>Данные!BX68</f>
        <v>#DIV/0!</v>
      </c>
      <c r="CA26" s="63"/>
      <c r="CB26" s="63" t="e">
        <f>Данные!BZ68</f>
        <v>#DIV/0!</v>
      </c>
      <c r="CC26" s="63"/>
      <c r="CD26" s="63" t="e">
        <f>Данные!CB68</f>
        <v>#DIV/0!</v>
      </c>
      <c r="CE26" s="63"/>
      <c r="CF26" s="63" t="e">
        <f>Данные!CD68</f>
        <v>#DIV/0!</v>
      </c>
    </row>
    <row r="27" spans="1:97" x14ac:dyDescent="0.35">
      <c r="B27" s="63"/>
      <c r="C27" s="63" t="s">
        <v>136</v>
      </c>
      <c r="D27" s="63"/>
      <c r="E27" s="63" t="str">
        <f>Данные!C68</f>
        <v>Формируются</v>
      </c>
      <c r="F27" s="63"/>
      <c r="G27" s="63" t="str">
        <f>Данные!E68</f>
        <v>Сформированы</v>
      </c>
      <c r="H27" s="63"/>
      <c r="I27" s="63" t="str">
        <f>Данные!G68</f>
        <v>Сформированы</v>
      </c>
      <c r="J27" s="63"/>
      <c r="K27" s="63" t="str">
        <f>Данные!I68</f>
        <v>Сформированы</v>
      </c>
      <c r="L27" s="63"/>
      <c r="M27" s="63" t="str">
        <f>Данные!K68</f>
        <v>Сформированы</v>
      </c>
      <c r="N27" s="63"/>
      <c r="O27" s="63" t="str">
        <f>Данные!M68</f>
        <v>Сформированы</v>
      </c>
      <c r="P27" s="63"/>
      <c r="Q27" s="63" t="str">
        <f>Данные!O68</f>
        <v>Сформированы</v>
      </c>
      <c r="R27" s="63"/>
      <c r="S27" s="63" t="str">
        <f>Данные!Q68</f>
        <v>Сформированы</v>
      </c>
      <c r="T27" s="63"/>
      <c r="U27" s="63" t="str">
        <f>Данные!S68</f>
        <v>Сформированы</v>
      </c>
      <c r="V27" s="63"/>
      <c r="W27" s="63" t="str">
        <f>Данные!U68</f>
        <v>Формируются</v>
      </c>
      <c r="X27" s="63"/>
      <c r="Y27" s="63" t="str">
        <f>Данные!W68</f>
        <v>Формируются</v>
      </c>
      <c r="Z27" s="63"/>
      <c r="AA27" s="63" t="str">
        <f>Данные!Y68</f>
        <v>Сформированы</v>
      </c>
      <c r="AB27" s="63"/>
      <c r="AC27" s="63" t="str">
        <f>Данные!AA68</f>
        <v>Формируются</v>
      </c>
      <c r="AD27" s="63"/>
      <c r="AE27" s="63" t="str">
        <f>Данные!AC68</f>
        <v>Сформированы</v>
      </c>
      <c r="AF27" s="63"/>
      <c r="AG27" s="63" t="str">
        <f>Данные!AE68</f>
        <v>Сформированы</v>
      </c>
      <c r="AH27" s="63"/>
      <c r="AI27" s="63" t="e">
        <f>Данные!AG68</f>
        <v>#DIV/0!</v>
      </c>
      <c r="AJ27" s="63"/>
      <c r="AK27" s="63" t="e">
        <f>Данные!AI68</f>
        <v>#DIV/0!</v>
      </c>
      <c r="AL27" s="63"/>
      <c r="AM27" s="63" t="e">
        <f>Данные!AK68</f>
        <v>#DIV/0!</v>
      </c>
      <c r="AN27" s="63"/>
      <c r="AO27" s="63" t="e">
        <f>Данные!AM68</f>
        <v>#DIV/0!</v>
      </c>
      <c r="AP27" s="63"/>
      <c r="AQ27" s="63" t="e">
        <f>Данные!AO68</f>
        <v>#DIV/0!</v>
      </c>
      <c r="AR27" s="63"/>
      <c r="AS27" s="63" t="e">
        <f>Данные!AQ68</f>
        <v>#DIV/0!</v>
      </c>
      <c r="AT27" s="63"/>
      <c r="AU27" s="63" t="e">
        <f>Данные!AS68</f>
        <v>#DIV/0!</v>
      </c>
      <c r="AV27" s="63"/>
      <c r="AW27" s="63" t="e">
        <f>Данные!AU68</f>
        <v>#DIV/0!</v>
      </c>
      <c r="AX27" s="63"/>
      <c r="AY27" s="63" t="e">
        <f>Данные!AW68</f>
        <v>#DIV/0!</v>
      </c>
      <c r="AZ27" s="63"/>
      <c r="BA27" s="63" t="e">
        <f>Данные!AY68</f>
        <v>#DIV/0!</v>
      </c>
      <c r="BB27" s="63"/>
      <c r="BC27" s="63" t="e">
        <f>Данные!BA68</f>
        <v>#DIV/0!</v>
      </c>
      <c r="BD27" s="63"/>
      <c r="BE27" s="63" t="e">
        <f>Данные!BC68</f>
        <v>#DIV/0!</v>
      </c>
      <c r="BF27" s="63"/>
      <c r="BG27" s="63" t="e">
        <f>Данные!BE68</f>
        <v>#DIV/0!</v>
      </c>
      <c r="BH27" s="63"/>
      <c r="BI27" s="63" t="e">
        <f>Данные!BG68</f>
        <v>#DIV/0!</v>
      </c>
      <c r="BJ27" s="63"/>
      <c r="BK27" s="63" t="e">
        <f>Данные!BI68</f>
        <v>#DIV/0!</v>
      </c>
      <c r="BL27" s="63"/>
      <c r="BM27" s="63" t="e">
        <f>Данные!BK68</f>
        <v>#DIV/0!</v>
      </c>
      <c r="BN27" s="63"/>
      <c r="BO27" s="63" t="e">
        <f>Данные!BM68</f>
        <v>#DIV/0!</v>
      </c>
      <c r="BP27" s="63"/>
      <c r="BQ27" s="63" t="e">
        <f>Данные!BO68</f>
        <v>#DIV/0!</v>
      </c>
      <c r="BR27" s="63"/>
      <c r="BS27" s="63" t="e">
        <f>Данные!BQ68</f>
        <v>#DIV/0!</v>
      </c>
      <c r="BT27" s="63"/>
      <c r="BU27" s="63" t="e">
        <f>Данные!BS68</f>
        <v>#DIV/0!</v>
      </c>
      <c r="BV27" s="63"/>
      <c r="BW27" s="63" t="e">
        <f>Данные!BU68</f>
        <v>#DIV/0!</v>
      </c>
      <c r="BX27" s="63"/>
      <c r="BY27" s="63" t="e">
        <f>Данные!BW68</f>
        <v>#DIV/0!</v>
      </c>
      <c r="BZ27" s="63"/>
      <c r="CA27" s="63" t="e">
        <f>Данные!BY68</f>
        <v>#DIV/0!</v>
      </c>
      <c r="CB27" s="63"/>
      <c r="CC27" s="63" t="e">
        <f>Данные!CA68</f>
        <v>#DIV/0!</v>
      </c>
      <c r="CD27" s="63"/>
      <c r="CE27" s="63" t="e">
        <f>Данные!CC68</f>
        <v>#DIV/0!</v>
      </c>
      <c r="CF27" s="63"/>
    </row>
    <row r="28" spans="1:97" x14ac:dyDescent="0.35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</row>
    <row r="29" spans="1:97" x14ac:dyDescent="0.35">
      <c r="B29" s="68" t="s">
        <v>132</v>
      </c>
      <c r="C29" s="63" t="s">
        <v>135</v>
      </c>
      <c r="D29" s="63" t="str">
        <f>Данные!B89</f>
        <v>Не сформированы</v>
      </c>
      <c r="E29" s="63"/>
      <c r="F29" s="63" t="str">
        <f>Данные!D89</f>
        <v>Формируются</v>
      </c>
      <c r="G29" s="63"/>
      <c r="H29" s="63" t="str">
        <f>Данные!F89</f>
        <v>Формируются</v>
      </c>
      <c r="I29" s="63"/>
      <c r="J29" s="63" t="str">
        <f>Данные!H89</f>
        <v>Формируются</v>
      </c>
      <c r="K29" s="63"/>
      <c r="L29" s="63" t="str">
        <f>Данные!J89</f>
        <v>Формируются</v>
      </c>
      <c r="M29" s="63"/>
      <c r="N29" s="63" t="str">
        <f>Данные!L89</f>
        <v>Формируются</v>
      </c>
      <c r="O29" s="63"/>
      <c r="P29" s="63" t="str">
        <f>Данные!N89</f>
        <v>Формируются</v>
      </c>
      <c r="Q29" s="63"/>
      <c r="R29" s="63" t="str">
        <f>Данные!P89</f>
        <v>Формируются</v>
      </c>
      <c r="S29" s="63"/>
      <c r="T29" s="63" t="str">
        <f>Данные!R89</f>
        <v>Формируются</v>
      </c>
      <c r="U29" s="63"/>
      <c r="V29" s="63" t="str">
        <f>Данные!T89</f>
        <v>Не сформированы</v>
      </c>
      <c r="W29" s="63"/>
      <c r="X29" s="63" t="str">
        <f>Данные!V89</f>
        <v>Не сформированы</v>
      </c>
      <c r="Y29" s="63"/>
      <c r="Z29" s="63" t="str">
        <f>Данные!X89</f>
        <v>Формируются</v>
      </c>
      <c r="AA29" s="63"/>
      <c r="AB29" s="63" t="str">
        <f>Данные!Z89</f>
        <v>Формируются</v>
      </c>
      <c r="AC29" s="63"/>
      <c r="AD29" s="63" t="str">
        <f>Данные!AB89</f>
        <v>Формируются</v>
      </c>
      <c r="AE29" s="63"/>
      <c r="AF29" s="63" t="str">
        <f>Данные!AD89</f>
        <v>Формируются</v>
      </c>
      <c r="AG29" s="63"/>
      <c r="AH29" s="63" t="e">
        <f>Данные!AF89</f>
        <v>#DIV/0!</v>
      </c>
      <c r="AI29" s="63"/>
      <c r="AJ29" s="63" t="e">
        <f>Данные!AH89</f>
        <v>#DIV/0!</v>
      </c>
      <c r="AK29" s="63"/>
      <c r="AL29" s="63" t="e">
        <f>Данные!AJ89</f>
        <v>#DIV/0!</v>
      </c>
      <c r="AM29" s="63"/>
      <c r="AN29" s="63" t="e">
        <f>Данные!AL89</f>
        <v>#DIV/0!</v>
      </c>
      <c r="AO29" s="63"/>
      <c r="AP29" s="63" t="e">
        <f>Данные!AN89</f>
        <v>#DIV/0!</v>
      </c>
      <c r="AQ29" s="63"/>
      <c r="AR29" s="63" t="e">
        <f>Данные!AP89</f>
        <v>#DIV/0!</v>
      </c>
      <c r="AS29" s="63"/>
      <c r="AT29" s="63" t="e">
        <f>Данные!AR89</f>
        <v>#DIV/0!</v>
      </c>
      <c r="AU29" s="63"/>
      <c r="AV29" s="63" t="e">
        <f>Данные!AT89</f>
        <v>#DIV/0!</v>
      </c>
      <c r="AW29" s="63"/>
      <c r="AX29" s="63" t="e">
        <f>Данные!AV89</f>
        <v>#DIV/0!</v>
      </c>
      <c r="AY29" s="63"/>
      <c r="AZ29" s="63" t="e">
        <f>Данные!AX89</f>
        <v>#DIV/0!</v>
      </c>
      <c r="BA29" s="63"/>
      <c r="BB29" s="63" t="e">
        <f>Данные!AZ89</f>
        <v>#DIV/0!</v>
      </c>
      <c r="BC29" s="63"/>
      <c r="BD29" s="63" t="e">
        <f>Данные!BB89</f>
        <v>#DIV/0!</v>
      </c>
      <c r="BE29" s="63"/>
      <c r="BF29" s="63" t="e">
        <f>Данные!BD89</f>
        <v>#DIV/0!</v>
      </c>
      <c r="BG29" s="63"/>
      <c r="BH29" s="63" t="e">
        <f>Данные!BF89</f>
        <v>#DIV/0!</v>
      </c>
      <c r="BI29" s="63"/>
      <c r="BJ29" s="63" t="e">
        <f>Данные!BH89</f>
        <v>#DIV/0!</v>
      </c>
      <c r="BK29" s="63"/>
      <c r="BL29" s="63" t="e">
        <f>Данные!BJ89</f>
        <v>#DIV/0!</v>
      </c>
      <c r="BM29" s="63"/>
      <c r="BN29" s="63" t="e">
        <f>Данные!BL89</f>
        <v>#DIV/0!</v>
      </c>
      <c r="BO29" s="63"/>
      <c r="BP29" s="63" t="e">
        <f>Данные!BN89</f>
        <v>#DIV/0!</v>
      </c>
      <c r="BQ29" s="63"/>
      <c r="BR29" s="63" t="e">
        <f>Данные!BP89</f>
        <v>#DIV/0!</v>
      </c>
      <c r="BS29" s="63"/>
      <c r="BT29" s="63" t="e">
        <f>Данные!BR89</f>
        <v>#DIV/0!</v>
      </c>
      <c r="BU29" s="63"/>
      <c r="BV29" s="63" t="e">
        <f>Данные!BT89</f>
        <v>#DIV/0!</v>
      </c>
      <c r="BW29" s="63"/>
      <c r="BX29" s="63" t="e">
        <f>Данные!BV89</f>
        <v>#DIV/0!</v>
      </c>
      <c r="BY29" s="63"/>
      <c r="BZ29" s="63" t="e">
        <f>Данные!BX89</f>
        <v>#DIV/0!</v>
      </c>
      <c r="CA29" s="63"/>
      <c r="CB29" s="63" t="e">
        <f>Данные!BZ89</f>
        <v>#DIV/0!</v>
      </c>
      <c r="CC29" s="63"/>
      <c r="CD29" s="63" t="e">
        <f>Данные!CB89</f>
        <v>#DIV/0!</v>
      </c>
      <c r="CE29" s="63"/>
      <c r="CF29" s="63" t="e">
        <f>Данные!CD89</f>
        <v>#DIV/0!</v>
      </c>
    </row>
    <row r="30" spans="1:97" x14ac:dyDescent="0.35">
      <c r="B30" s="63"/>
      <c r="C30" s="63" t="s">
        <v>136</v>
      </c>
      <c r="D30" s="63"/>
      <c r="E30" s="63" t="str">
        <f>Данные!C89</f>
        <v>Формируются</v>
      </c>
      <c r="F30" s="63"/>
      <c r="G30" s="63" t="str">
        <f>Данные!E89</f>
        <v>Сформированы</v>
      </c>
      <c r="H30" s="63"/>
      <c r="I30" s="63" t="str">
        <f>Данные!G89</f>
        <v>Сформированы</v>
      </c>
      <c r="J30" s="63"/>
      <c r="K30" s="63" t="str">
        <f>Данные!I89</f>
        <v>Сформированы</v>
      </c>
      <c r="L30" s="63"/>
      <c r="M30" s="63" t="str">
        <f>Данные!K89</f>
        <v>Формируются</v>
      </c>
      <c r="N30" s="63"/>
      <c r="O30" s="63" t="str">
        <f>Данные!M89</f>
        <v>Сформированы</v>
      </c>
      <c r="P30" s="63"/>
      <c r="Q30" s="63" t="str">
        <f>Данные!O89</f>
        <v>Сформированы</v>
      </c>
      <c r="R30" s="63"/>
      <c r="S30" s="63" t="str">
        <f>Данные!Q89</f>
        <v>Сформированы</v>
      </c>
      <c r="T30" s="63"/>
      <c r="U30" s="63" t="str">
        <f>Данные!S89</f>
        <v>Формируются</v>
      </c>
      <c r="V30" s="63"/>
      <c r="W30" s="63" t="str">
        <f>Данные!U89</f>
        <v>Формируются</v>
      </c>
      <c r="X30" s="63"/>
      <c r="Y30" s="63" t="str">
        <f>Данные!W89</f>
        <v>Формируются</v>
      </c>
      <c r="Z30" s="63"/>
      <c r="AA30" s="63" t="str">
        <f>Данные!Y89</f>
        <v>Сформированы</v>
      </c>
      <c r="AB30" s="63"/>
      <c r="AC30" s="63" t="str">
        <f>Данные!AA89</f>
        <v>Формируются</v>
      </c>
      <c r="AD30" s="63"/>
      <c r="AE30" s="63" t="str">
        <f>Данные!AC89</f>
        <v>Сформированы</v>
      </c>
      <c r="AF30" s="63"/>
      <c r="AG30" s="63" t="str">
        <f>Данные!AE89</f>
        <v>Формируются</v>
      </c>
      <c r="AH30" s="63"/>
      <c r="AI30" s="63" t="e">
        <f>Данные!AG89</f>
        <v>#DIV/0!</v>
      </c>
      <c r="AJ30" s="63"/>
      <c r="AK30" s="63" t="e">
        <f>Данные!AI89</f>
        <v>#DIV/0!</v>
      </c>
      <c r="AL30" s="63"/>
      <c r="AM30" s="63" t="e">
        <f>Данные!AK89</f>
        <v>#DIV/0!</v>
      </c>
      <c r="AN30" s="63"/>
      <c r="AO30" s="63" t="e">
        <f>Данные!AM89</f>
        <v>#DIV/0!</v>
      </c>
      <c r="AP30" s="63"/>
      <c r="AQ30" s="63" t="e">
        <f>Данные!AO89</f>
        <v>#DIV/0!</v>
      </c>
      <c r="AR30" s="63"/>
      <c r="AS30" s="63" t="e">
        <f>Данные!AQ89</f>
        <v>#DIV/0!</v>
      </c>
      <c r="AT30" s="63"/>
      <c r="AU30" s="63" t="e">
        <f>Данные!AS89</f>
        <v>#DIV/0!</v>
      </c>
      <c r="AV30" s="63"/>
      <c r="AW30" s="63" t="e">
        <f>Данные!AU89</f>
        <v>#DIV/0!</v>
      </c>
      <c r="AX30" s="63"/>
      <c r="AY30" s="63" t="e">
        <f>Данные!AW89</f>
        <v>#DIV/0!</v>
      </c>
      <c r="AZ30" s="63"/>
      <c r="BA30" s="63" t="e">
        <f>Данные!AY89</f>
        <v>#DIV/0!</v>
      </c>
      <c r="BB30" s="63"/>
      <c r="BC30" s="63" t="e">
        <f>Данные!BA89</f>
        <v>#DIV/0!</v>
      </c>
      <c r="BD30" s="63"/>
      <c r="BE30" s="63" t="e">
        <f>Данные!BC89</f>
        <v>#DIV/0!</v>
      </c>
      <c r="BF30" s="63"/>
      <c r="BG30" s="63" t="e">
        <f>Данные!BE89</f>
        <v>#DIV/0!</v>
      </c>
      <c r="BH30" s="63"/>
      <c r="BI30" s="63" t="e">
        <f>Данные!BG89</f>
        <v>#DIV/0!</v>
      </c>
      <c r="BJ30" s="63"/>
      <c r="BK30" s="63" t="e">
        <f>Данные!BI89</f>
        <v>#DIV/0!</v>
      </c>
      <c r="BL30" s="63"/>
      <c r="BM30" s="63" t="e">
        <f>Данные!BK89</f>
        <v>#DIV/0!</v>
      </c>
      <c r="BN30" s="63"/>
      <c r="BO30" s="63" t="e">
        <f>Данные!BM89</f>
        <v>#DIV/0!</v>
      </c>
      <c r="BP30" s="63"/>
      <c r="BQ30" s="63" t="e">
        <f>Данные!BO89</f>
        <v>#DIV/0!</v>
      </c>
      <c r="BR30" s="63"/>
      <c r="BS30" s="63" t="e">
        <f>Данные!BQ89</f>
        <v>#DIV/0!</v>
      </c>
      <c r="BT30" s="63"/>
      <c r="BU30" s="63" t="e">
        <f>Данные!BS89</f>
        <v>#DIV/0!</v>
      </c>
      <c r="BV30" s="63"/>
      <c r="BW30" s="63" t="e">
        <f>Данные!BU89</f>
        <v>#DIV/0!</v>
      </c>
      <c r="BX30" s="63"/>
      <c r="BY30" s="63" t="e">
        <f>Данные!BW89</f>
        <v>#DIV/0!</v>
      </c>
      <c r="BZ30" s="63"/>
      <c r="CA30" s="63" t="e">
        <f>Данные!BY89</f>
        <v>#DIV/0!</v>
      </c>
      <c r="CB30" s="63"/>
      <c r="CC30" s="63" t="e">
        <f>Данные!CA89</f>
        <v>#DIV/0!</v>
      </c>
      <c r="CD30" s="63"/>
      <c r="CE30" s="63" t="e">
        <f>Данные!CC89</f>
        <v>#DIV/0!</v>
      </c>
      <c r="CF30" s="63"/>
    </row>
    <row r="31" spans="1:97" x14ac:dyDescent="0.35"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</row>
    <row r="32" spans="1:97" x14ac:dyDescent="0.35">
      <c r="B32" s="68" t="s">
        <v>133</v>
      </c>
      <c r="C32" s="63" t="s">
        <v>135</v>
      </c>
      <c r="D32" s="63" t="str">
        <f>Данные!B114</f>
        <v>Не сформированы</v>
      </c>
      <c r="E32" s="63"/>
      <c r="F32" s="63" t="str">
        <f>Данные!D114</f>
        <v>Формируются</v>
      </c>
      <c r="G32" s="63"/>
      <c r="H32" s="63" t="str">
        <f>Данные!F114</f>
        <v>Формируются</v>
      </c>
      <c r="I32" s="63"/>
      <c r="J32" s="63" t="str">
        <f>Данные!H114</f>
        <v>Формируются</v>
      </c>
      <c r="K32" s="63"/>
      <c r="L32" s="63" t="str">
        <f>Данные!J114</f>
        <v>Формируются</v>
      </c>
      <c r="M32" s="63"/>
      <c r="N32" s="63" t="str">
        <f>Данные!L114</f>
        <v>Формируются</v>
      </c>
      <c r="O32" s="63"/>
      <c r="P32" s="63" t="str">
        <f>Данные!N114</f>
        <v>Формируются</v>
      </c>
      <c r="Q32" s="63"/>
      <c r="R32" s="63" t="str">
        <f>Данные!P114</f>
        <v>Формируются</v>
      </c>
      <c r="S32" s="63"/>
      <c r="T32" s="63" t="str">
        <f>Данные!R114</f>
        <v>Не сформированы</v>
      </c>
      <c r="U32" s="63"/>
      <c r="V32" s="63" t="str">
        <f>Данные!T114</f>
        <v>Не сформированы</v>
      </c>
      <c r="W32" s="63"/>
      <c r="X32" s="63" t="str">
        <f>Данные!V114</f>
        <v>Не сформированы</v>
      </c>
      <c r="Y32" s="63"/>
      <c r="Z32" s="63" t="str">
        <f>Данные!X114</f>
        <v>Формируются</v>
      </c>
      <c r="AA32" s="63"/>
      <c r="AB32" s="63" t="str">
        <f>Данные!Z114</f>
        <v>Не сформированы</v>
      </c>
      <c r="AC32" s="63"/>
      <c r="AD32" s="63" t="str">
        <f>Данные!AB114</f>
        <v>Формируются</v>
      </c>
      <c r="AE32" s="63"/>
      <c r="AF32" s="63" t="str">
        <f>Данные!AD114</f>
        <v>Формируются</v>
      </c>
      <c r="AG32" s="63"/>
      <c r="AH32" s="63" t="e">
        <f>Данные!AF114</f>
        <v>#DIV/0!</v>
      </c>
      <c r="AI32" s="63"/>
      <c r="AJ32" s="63" t="e">
        <f>Данные!AH114</f>
        <v>#DIV/0!</v>
      </c>
      <c r="AK32" s="63"/>
      <c r="AL32" s="63" t="e">
        <f>Данные!AJ114</f>
        <v>#DIV/0!</v>
      </c>
      <c r="AM32" s="63"/>
      <c r="AN32" s="63" t="e">
        <f>Данные!AL114</f>
        <v>#DIV/0!</v>
      </c>
      <c r="AO32" s="63"/>
      <c r="AP32" s="63" t="e">
        <f>Данные!AN114</f>
        <v>#DIV/0!</v>
      </c>
      <c r="AQ32" s="63"/>
      <c r="AR32" s="63" t="e">
        <f>Данные!AP114</f>
        <v>#DIV/0!</v>
      </c>
      <c r="AS32" s="63"/>
      <c r="AT32" s="63" t="e">
        <f>Данные!AR114</f>
        <v>#DIV/0!</v>
      </c>
      <c r="AU32" s="63"/>
      <c r="AV32" s="63" t="e">
        <f>Данные!AT114</f>
        <v>#DIV/0!</v>
      </c>
      <c r="AW32" s="63"/>
      <c r="AX32" s="63" t="e">
        <f>Данные!AV114</f>
        <v>#DIV/0!</v>
      </c>
      <c r="AY32" s="63"/>
      <c r="AZ32" s="63" t="e">
        <f>Данные!AX114</f>
        <v>#DIV/0!</v>
      </c>
      <c r="BA32" s="63"/>
      <c r="BB32" s="63" t="e">
        <f>Данные!AZ114</f>
        <v>#DIV/0!</v>
      </c>
      <c r="BC32" s="63"/>
      <c r="BD32" s="63" t="e">
        <f>Данные!BB114</f>
        <v>#DIV/0!</v>
      </c>
      <c r="BE32" s="63"/>
      <c r="BF32" s="63" t="e">
        <f>Данные!BD114</f>
        <v>#DIV/0!</v>
      </c>
      <c r="BG32" s="63"/>
      <c r="BH32" s="63" t="e">
        <f>Данные!BF114</f>
        <v>#DIV/0!</v>
      </c>
      <c r="BI32" s="63"/>
      <c r="BJ32" s="63" t="e">
        <f>Данные!BH114</f>
        <v>#DIV/0!</v>
      </c>
      <c r="BK32" s="63"/>
      <c r="BL32" s="63" t="e">
        <f>Данные!BJ114</f>
        <v>#DIV/0!</v>
      </c>
      <c r="BM32" s="63"/>
      <c r="BN32" s="63" t="e">
        <f>Данные!BL114</f>
        <v>#DIV/0!</v>
      </c>
      <c r="BO32" s="63"/>
      <c r="BP32" s="63" t="e">
        <f>Данные!BN114</f>
        <v>#DIV/0!</v>
      </c>
      <c r="BQ32" s="63"/>
      <c r="BR32" s="63" t="e">
        <f>Данные!BP114</f>
        <v>#DIV/0!</v>
      </c>
      <c r="BS32" s="63"/>
      <c r="BT32" s="63" t="e">
        <f>Данные!BR114</f>
        <v>#DIV/0!</v>
      </c>
      <c r="BU32" s="63"/>
      <c r="BV32" s="63" t="e">
        <f>Данные!BT114</f>
        <v>#DIV/0!</v>
      </c>
      <c r="BW32" s="63"/>
      <c r="BX32" s="63" t="e">
        <f>Данные!BV114</f>
        <v>#DIV/0!</v>
      </c>
      <c r="BY32" s="63"/>
      <c r="BZ32" s="63" t="e">
        <f>Данные!BX114</f>
        <v>#DIV/0!</v>
      </c>
      <c r="CA32" s="63"/>
      <c r="CB32" s="63" t="e">
        <f>Данные!BZ114</f>
        <v>#DIV/0!</v>
      </c>
      <c r="CC32" s="63"/>
      <c r="CD32" s="63" t="e">
        <f>Данные!CB114</f>
        <v>#DIV/0!</v>
      </c>
      <c r="CE32" s="63"/>
      <c r="CF32" s="63" t="e">
        <f>Данные!CD114</f>
        <v>#DIV/0!</v>
      </c>
    </row>
    <row r="33" spans="2:84" x14ac:dyDescent="0.35">
      <c r="B33" s="63"/>
      <c r="C33" s="63" t="s">
        <v>136</v>
      </c>
      <c r="D33" s="63"/>
      <c r="E33" s="63" t="str">
        <f>Данные!C114</f>
        <v>Формируются</v>
      </c>
      <c r="F33" s="63"/>
      <c r="G33" s="63" t="str">
        <f>Данные!E114</f>
        <v>Сформированы</v>
      </c>
      <c r="H33" s="63"/>
      <c r="I33" s="63" t="str">
        <f>Данные!G114</f>
        <v>Формируются</v>
      </c>
      <c r="J33" s="63"/>
      <c r="K33" s="63" t="str">
        <f>Данные!I114</f>
        <v>Сформированы</v>
      </c>
      <c r="L33" s="63"/>
      <c r="M33" s="63" t="str">
        <f>Данные!K114</f>
        <v>Формируются</v>
      </c>
      <c r="N33" s="63"/>
      <c r="O33" s="63" t="str">
        <f>Данные!M114</f>
        <v>Формируются</v>
      </c>
      <c r="P33" s="63"/>
      <c r="Q33" s="63" t="str">
        <f>Данные!O114</f>
        <v>Формируются</v>
      </c>
      <c r="R33" s="63"/>
      <c r="S33" s="63" t="str">
        <f>Данные!Q114</f>
        <v>Формируются</v>
      </c>
      <c r="T33" s="63"/>
      <c r="U33" s="63" t="str">
        <f>Данные!S114</f>
        <v>Формируются</v>
      </c>
      <c r="V33" s="63"/>
      <c r="W33" s="63" t="str">
        <f>Данные!U114</f>
        <v>Формируются</v>
      </c>
      <c r="X33" s="63"/>
      <c r="Y33" s="63" t="str">
        <f>Данные!W114</f>
        <v>Формируются</v>
      </c>
      <c r="Z33" s="63"/>
      <c r="AA33" s="63" t="str">
        <f>Данные!Y114</f>
        <v>Сформированы</v>
      </c>
      <c r="AB33" s="63"/>
      <c r="AC33" s="63" t="str">
        <f>Данные!AA114</f>
        <v>Формируются</v>
      </c>
      <c r="AD33" s="63"/>
      <c r="AE33" s="63" t="str">
        <f>Данные!AC114</f>
        <v>Сформированы</v>
      </c>
      <c r="AF33" s="63"/>
      <c r="AG33" s="63" t="str">
        <f>Данные!AE114</f>
        <v>Формируются</v>
      </c>
      <c r="AH33" s="63"/>
      <c r="AI33" s="63" t="e">
        <f>Данные!AG114</f>
        <v>#DIV/0!</v>
      </c>
      <c r="AJ33" s="63"/>
      <c r="AK33" s="63" t="e">
        <f>Данные!AI114</f>
        <v>#DIV/0!</v>
      </c>
      <c r="AL33" s="63"/>
      <c r="AM33" s="63" t="e">
        <f>Данные!AK114</f>
        <v>#DIV/0!</v>
      </c>
      <c r="AN33" s="63"/>
      <c r="AO33" s="63" t="e">
        <f>Данные!AM114</f>
        <v>#DIV/0!</v>
      </c>
      <c r="AP33" s="63"/>
      <c r="AQ33" s="63" t="e">
        <f>Данные!AO114</f>
        <v>#DIV/0!</v>
      </c>
      <c r="AR33" s="63"/>
      <c r="AS33" s="63" t="e">
        <f>Данные!AQ114</f>
        <v>#DIV/0!</v>
      </c>
      <c r="AT33" s="63"/>
      <c r="AU33" s="63" t="e">
        <f>Данные!AS114</f>
        <v>#DIV/0!</v>
      </c>
      <c r="AV33" s="63"/>
      <c r="AW33" s="63" t="e">
        <f>Данные!AU114</f>
        <v>#DIV/0!</v>
      </c>
      <c r="AX33" s="63"/>
      <c r="AY33" s="63" t="e">
        <f>Данные!AW114</f>
        <v>#DIV/0!</v>
      </c>
      <c r="AZ33" s="63"/>
      <c r="BA33" s="63" t="e">
        <f>Данные!AY114</f>
        <v>#DIV/0!</v>
      </c>
      <c r="BB33" s="63"/>
      <c r="BC33" s="63" t="e">
        <f>Данные!BA114</f>
        <v>#DIV/0!</v>
      </c>
      <c r="BD33" s="63"/>
      <c r="BE33" s="63" t="e">
        <f>Данные!BC114</f>
        <v>#DIV/0!</v>
      </c>
      <c r="BF33" s="63"/>
      <c r="BG33" s="63" t="e">
        <f>Данные!BE114</f>
        <v>#DIV/0!</v>
      </c>
      <c r="BH33" s="63"/>
      <c r="BI33" s="63" t="e">
        <f>Данные!BG114</f>
        <v>#DIV/0!</v>
      </c>
      <c r="BJ33" s="63"/>
      <c r="BK33" s="63" t="e">
        <f>Данные!BI114</f>
        <v>#DIV/0!</v>
      </c>
      <c r="BL33" s="63"/>
      <c r="BM33" s="63" t="e">
        <f>Данные!BK114</f>
        <v>#DIV/0!</v>
      </c>
      <c r="BN33" s="63"/>
      <c r="BO33" s="63" t="e">
        <f>Данные!BM114</f>
        <v>#DIV/0!</v>
      </c>
      <c r="BP33" s="63"/>
      <c r="BQ33" s="63" t="e">
        <f>Данные!BO114</f>
        <v>#DIV/0!</v>
      </c>
      <c r="BR33" s="63"/>
      <c r="BS33" s="63" t="e">
        <f>Данные!BQ114</f>
        <v>#DIV/0!</v>
      </c>
      <c r="BT33" s="63"/>
      <c r="BU33" s="63" t="e">
        <f>Данные!BS114</f>
        <v>#DIV/0!</v>
      </c>
      <c r="BV33" s="63"/>
      <c r="BW33" s="63" t="e">
        <f>Данные!BU114</f>
        <v>#DIV/0!</v>
      </c>
      <c r="BX33" s="63"/>
      <c r="BY33" s="63" t="e">
        <f>Данные!BW114</f>
        <v>#DIV/0!</v>
      </c>
      <c r="BZ33" s="63"/>
      <c r="CA33" s="63" t="e">
        <f>Данные!BY114</f>
        <v>#DIV/0!</v>
      </c>
      <c r="CB33" s="63"/>
      <c r="CC33" s="63" t="e">
        <f>Данные!CA114</f>
        <v>#DIV/0!</v>
      </c>
      <c r="CD33" s="63"/>
      <c r="CE33" s="63" t="e">
        <f>Данные!CC114</f>
        <v>#DIV/0!</v>
      </c>
      <c r="CF33" s="63"/>
    </row>
    <row r="34" spans="2:84" x14ac:dyDescent="0.35"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</row>
    <row r="35" spans="2:84" x14ac:dyDescent="0.35">
      <c r="B35" s="68" t="s">
        <v>134</v>
      </c>
      <c r="C35" s="63" t="s">
        <v>135</v>
      </c>
      <c r="D35" s="63" t="str">
        <f>Данные!B137</f>
        <v>Формируются</v>
      </c>
      <c r="E35" s="63"/>
      <c r="F35" s="63" t="str">
        <f>Данные!D137</f>
        <v>Формируются</v>
      </c>
      <c r="G35" s="63"/>
      <c r="H35" s="63" t="str">
        <f>Данные!F137</f>
        <v>Формируются</v>
      </c>
      <c r="I35" s="63"/>
      <c r="J35" s="63" t="str">
        <f>Данные!H137</f>
        <v>Формируются</v>
      </c>
      <c r="K35" s="63"/>
      <c r="L35" s="63" t="str">
        <f>Данные!J137</f>
        <v>Формируются</v>
      </c>
      <c r="M35" s="63"/>
      <c r="N35" s="63" t="str">
        <f>Данные!L137</f>
        <v>Формируются</v>
      </c>
      <c r="O35" s="63"/>
      <c r="P35" s="63" t="str">
        <f>Данные!N137</f>
        <v>Формируются</v>
      </c>
      <c r="Q35" s="63"/>
      <c r="R35" s="63" t="str">
        <f>Данные!P137</f>
        <v>Формируются</v>
      </c>
      <c r="S35" s="63"/>
      <c r="T35" s="63" t="str">
        <f>Данные!R137</f>
        <v>Формируются</v>
      </c>
      <c r="U35" s="63"/>
      <c r="V35" s="63" t="str">
        <f>Данные!T137</f>
        <v>Формируются</v>
      </c>
      <c r="W35" s="63"/>
      <c r="X35" s="63" t="str">
        <f>Данные!V137</f>
        <v>Формируются</v>
      </c>
      <c r="Y35" s="63"/>
      <c r="Z35" s="63" t="str">
        <f>Данные!X137</f>
        <v>Формируются</v>
      </c>
      <c r="AA35" s="63"/>
      <c r="AB35" s="63" t="str">
        <f>Данные!Z137</f>
        <v>Формируются</v>
      </c>
      <c r="AC35" s="63"/>
      <c r="AD35" s="63" t="str">
        <f>Данные!AB137</f>
        <v>Формируются</v>
      </c>
      <c r="AE35" s="63"/>
      <c r="AF35" s="63" t="str">
        <f>Данные!AD137</f>
        <v>Формируются</v>
      </c>
      <c r="AG35" s="63"/>
      <c r="AH35" s="63" t="e">
        <f>Данные!AF137</f>
        <v>#DIV/0!</v>
      </c>
      <c r="AI35" s="63"/>
      <c r="AJ35" s="63" t="e">
        <f>Данные!AH137</f>
        <v>#DIV/0!</v>
      </c>
      <c r="AK35" s="63"/>
      <c r="AL35" s="63" t="e">
        <f>Данные!AJ137</f>
        <v>#DIV/0!</v>
      </c>
      <c r="AM35" s="63"/>
      <c r="AN35" s="63" t="e">
        <f>Данные!AL137</f>
        <v>#DIV/0!</v>
      </c>
      <c r="AO35" s="63"/>
      <c r="AP35" s="63" t="e">
        <f>Данные!AN137</f>
        <v>#DIV/0!</v>
      </c>
      <c r="AQ35" s="63"/>
      <c r="AR35" s="63" t="e">
        <f>Данные!AP137</f>
        <v>#DIV/0!</v>
      </c>
      <c r="AS35" s="63"/>
      <c r="AT35" s="63" t="e">
        <f>Данные!AR137</f>
        <v>#DIV/0!</v>
      </c>
      <c r="AU35" s="63"/>
      <c r="AV35" s="63" t="e">
        <f>Данные!AT137</f>
        <v>#DIV/0!</v>
      </c>
      <c r="AW35" s="63"/>
      <c r="AX35" s="63" t="e">
        <f>Данные!AV137</f>
        <v>#DIV/0!</v>
      </c>
      <c r="AY35" s="63"/>
      <c r="AZ35" s="63" t="e">
        <f>Данные!AX137</f>
        <v>#DIV/0!</v>
      </c>
      <c r="BA35" s="63"/>
      <c r="BB35" s="63" t="e">
        <f>Данные!AZ137</f>
        <v>#DIV/0!</v>
      </c>
      <c r="BC35" s="63"/>
      <c r="BD35" s="63" t="e">
        <f>Данные!BB137</f>
        <v>#DIV/0!</v>
      </c>
      <c r="BE35" s="63"/>
      <c r="BF35" s="63" t="e">
        <f>Данные!BD137</f>
        <v>#DIV/0!</v>
      </c>
      <c r="BG35" s="63"/>
      <c r="BH35" s="63" t="e">
        <f>Данные!BF137</f>
        <v>#DIV/0!</v>
      </c>
      <c r="BI35" s="63"/>
      <c r="BJ35" s="63" t="e">
        <f>Данные!BH137</f>
        <v>#DIV/0!</v>
      </c>
      <c r="BK35" s="63"/>
      <c r="BL35" s="63" t="e">
        <f>Данные!BJ137</f>
        <v>#DIV/0!</v>
      </c>
      <c r="BM35" s="63"/>
      <c r="BN35" s="63" t="e">
        <f>Данные!BL137</f>
        <v>#DIV/0!</v>
      </c>
      <c r="BO35" s="63"/>
      <c r="BP35" s="63" t="e">
        <f>Данные!BN137</f>
        <v>#DIV/0!</v>
      </c>
      <c r="BQ35" s="63"/>
      <c r="BR35" s="63" t="e">
        <f>Данные!BP137</f>
        <v>#DIV/0!</v>
      </c>
      <c r="BS35" s="63"/>
      <c r="BT35" s="63" t="e">
        <f>Данные!BR137</f>
        <v>#DIV/0!</v>
      </c>
      <c r="BU35" s="63"/>
      <c r="BV35" s="63" t="e">
        <f>Данные!BT137</f>
        <v>#DIV/0!</v>
      </c>
      <c r="BW35" s="63"/>
      <c r="BX35" s="63" t="e">
        <f>Данные!BV137</f>
        <v>#DIV/0!</v>
      </c>
      <c r="BY35" s="63"/>
      <c r="BZ35" s="63" t="e">
        <f>Данные!BX137</f>
        <v>#DIV/0!</v>
      </c>
      <c r="CA35" s="63"/>
      <c r="CB35" s="63" t="e">
        <f>Данные!BZ137</f>
        <v>#DIV/0!</v>
      </c>
      <c r="CC35" s="63"/>
      <c r="CD35" s="63" t="e">
        <f>Данные!CB137</f>
        <v>#DIV/0!</v>
      </c>
      <c r="CE35" s="63"/>
      <c r="CF35" s="63" t="e">
        <f>Данные!CD137</f>
        <v>#DIV/0!</v>
      </c>
    </row>
    <row r="36" spans="2:84" x14ac:dyDescent="0.35">
      <c r="B36" s="63"/>
      <c r="C36" s="63" t="s">
        <v>136</v>
      </c>
      <c r="D36" s="63"/>
      <c r="E36" s="63" t="str">
        <f>Данные!C137</f>
        <v>Формируются</v>
      </c>
      <c r="F36" s="63"/>
      <c r="G36" s="63" t="str">
        <f>Данные!E137</f>
        <v>Сформированы</v>
      </c>
      <c r="H36" s="63"/>
      <c r="I36" s="63" t="str">
        <f>Данные!G137</f>
        <v>Формируются</v>
      </c>
      <c r="J36" s="63"/>
      <c r="K36" s="63" t="str">
        <f>Данные!I137</f>
        <v>Сформированы</v>
      </c>
      <c r="L36" s="63"/>
      <c r="M36" s="63" t="str">
        <f>Данные!K137</f>
        <v>Формируются</v>
      </c>
      <c r="N36" s="63"/>
      <c r="O36" s="63" t="str">
        <f>Данные!M137</f>
        <v>Сформированы</v>
      </c>
      <c r="P36" s="63"/>
      <c r="Q36" s="63" t="str">
        <f>Данные!O137</f>
        <v>Сформированы</v>
      </c>
      <c r="R36" s="63"/>
      <c r="S36" s="63" t="str">
        <f>Данные!Q137</f>
        <v>Сформированы</v>
      </c>
      <c r="T36" s="63"/>
      <c r="U36" s="63" t="str">
        <f>Данные!S137</f>
        <v>Сформированы</v>
      </c>
      <c r="V36" s="63"/>
      <c r="W36" s="63" t="str">
        <f>Данные!U137</f>
        <v>Формируются</v>
      </c>
      <c r="X36" s="63"/>
      <c r="Y36" s="63" t="str">
        <f>Данные!W137</f>
        <v>Формируются</v>
      </c>
      <c r="Z36" s="63"/>
      <c r="AA36" s="63" t="str">
        <f>Данные!Y137</f>
        <v>Сформированы</v>
      </c>
      <c r="AB36" s="63"/>
      <c r="AC36" s="63" t="str">
        <f>Данные!AA137</f>
        <v>Формируются</v>
      </c>
      <c r="AD36" s="63"/>
      <c r="AE36" s="63" t="str">
        <f>Данные!AC137</f>
        <v>Сформированы</v>
      </c>
      <c r="AF36" s="63"/>
      <c r="AG36" s="63" t="str">
        <f>Данные!AE137</f>
        <v>Сформированы</v>
      </c>
      <c r="AH36" s="63"/>
      <c r="AI36" s="63" t="e">
        <f>Данные!AG137</f>
        <v>#DIV/0!</v>
      </c>
      <c r="AJ36" s="63"/>
      <c r="AK36" s="63" t="e">
        <f>Данные!AI137</f>
        <v>#DIV/0!</v>
      </c>
      <c r="AL36" s="63"/>
      <c r="AM36" s="63" t="e">
        <f>Данные!AK137</f>
        <v>#DIV/0!</v>
      </c>
      <c r="AN36" s="63"/>
      <c r="AO36" s="63" t="e">
        <f>Данные!AM137</f>
        <v>#DIV/0!</v>
      </c>
      <c r="AP36" s="63"/>
      <c r="AQ36" s="63" t="e">
        <f>Данные!AO137</f>
        <v>#DIV/0!</v>
      </c>
      <c r="AR36" s="63"/>
      <c r="AS36" s="63" t="e">
        <f>Данные!AQ137</f>
        <v>#DIV/0!</v>
      </c>
      <c r="AT36" s="63"/>
      <c r="AU36" s="63" t="e">
        <f>Данные!AS137</f>
        <v>#DIV/0!</v>
      </c>
      <c r="AV36" s="63"/>
      <c r="AW36" s="63" t="e">
        <f>Данные!AU137</f>
        <v>#DIV/0!</v>
      </c>
      <c r="AX36" s="63"/>
      <c r="AY36" s="63" t="e">
        <f>Данные!AW137</f>
        <v>#DIV/0!</v>
      </c>
      <c r="AZ36" s="63"/>
      <c r="BA36" s="63" t="e">
        <f>Данные!AY137</f>
        <v>#DIV/0!</v>
      </c>
      <c r="BB36" s="63"/>
      <c r="BC36" s="63" t="e">
        <f>Данные!BA137</f>
        <v>#DIV/0!</v>
      </c>
      <c r="BD36" s="63"/>
      <c r="BE36" s="63" t="e">
        <f>Данные!BC137</f>
        <v>#DIV/0!</v>
      </c>
      <c r="BF36" s="63"/>
      <c r="BG36" s="63" t="e">
        <f>Данные!BE137</f>
        <v>#DIV/0!</v>
      </c>
      <c r="BH36" s="63"/>
      <c r="BI36" s="63" t="e">
        <f>Данные!BG137</f>
        <v>#DIV/0!</v>
      </c>
      <c r="BJ36" s="63"/>
      <c r="BK36" s="63" t="e">
        <f>Данные!BI137</f>
        <v>#DIV/0!</v>
      </c>
      <c r="BL36" s="63"/>
      <c r="BM36" s="63" t="e">
        <f>Данные!BK137</f>
        <v>#DIV/0!</v>
      </c>
      <c r="BN36" s="63"/>
      <c r="BO36" s="63" t="e">
        <f>Данные!BM137</f>
        <v>#DIV/0!</v>
      </c>
      <c r="BP36" s="63"/>
      <c r="BQ36" s="63" t="e">
        <f>Данные!BO137</f>
        <v>#DIV/0!</v>
      </c>
      <c r="BR36" s="63"/>
      <c r="BS36" s="63" t="e">
        <f>Данные!BQ137</f>
        <v>#DIV/0!</v>
      </c>
      <c r="BT36" s="63"/>
      <c r="BU36" s="63" t="e">
        <f>Данные!BS137</f>
        <v>#DIV/0!</v>
      </c>
      <c r="BV36" s="63"/>
      <c r="BW36" s="63" t="e">
        <f>Данные!BU137</f>
        <v>#DIV/0!</v>
      </c>
      <c r="BX36" s="63"/>
      <c r="BY36" s="63" t="e">
        <f>Данные!BW137</f>
        <v>#DIV/0!</v>
      </c>
      <c r="BZ36" s="63"/>
      <c r="CA36" s="63" t="e">
        <f>Данные!BY137</f>
        <v>#DIV/0!</v>
      </c>
      <c r="CB36" s="63"/>
      <c r="CC36" s="63" t="e">
        <f>Данные!CA137</f>
        <v>#DIV/0!</v>
      </c>
      <c r="CD36" s="63"/>
      <c r="CE36" s="63" t="e">
        <f>Данные!CC137</f>
        <v>#DIV/0!</v>
      </c>
      <c r="CF36" s="63"/>
    </row>
    <row r="39" spans="2:84" x14ac:dyDescent="0.35">
      <c r="B39" s="153"/>
      <c r="C39" s="153"/>
      <c r="D39" s="153"/>
    </row>
    <row r="40" spans="2:84" x14ac:dyDescent="0.35">
      <c r="B40" s="63"/>
      <c r="C40" s="63" t="str">
        <f>C23</f>
        <v>начало года</v>
      </c>
      <c r="D40" s="63" t="str">
        <f>C24</f>
        <v>конец года</v>
      </c>
    </row>
    <row r="41" spans="2:84" x14ac:dyDescent="0.35">
      <c r="B41" s="98" t="str">
        <f>C7</f>
        <v>Не сформированы</v>
      </c>
      <c r="C41" s="100">
        <f>AVERAGE(I8:I12)</f>
        <v>14.666666666666668</v>
      </c>
      <c r="D41" s="98">
        <f>AVERAGE(I16:I20)</f>
        <v>0</v>
      </c>
    </row>
    <row r="42" spans="2:84" x14ac:dyDescent="0.35">
      <c r="B42" s="98" t="str">
        <f>D7</f>
        <v>Формируются</v>
      </c>
      <c r="C42" s="100">
        <f>AVERAGE(J8:J13)</f>
        <v>85.333333333333343</v>
      </c>
      <c r="D42" s="100">
        <f>AVERAGE(J16:J20)</f>
        <v>42.666666666666664</v>
      </c>
    </row>
    <row r="43" spans="2:84" x14ac:dyDescent="0.35">
      <c r="B43" s="98" t="str">
        <f>E7</f>
        <v>Сформированы</v>
      </c>
      <c r="C43" s="100">
        <f>AVERAGE(K8:K12)</f>
        <v>0</v>
      </c>
      <c r="D43" s="100">
        <f>AVERAGE(K16:K20)</f>
        <v>57.333333333333329</v>
      </c>
    </row>
    <row r="72" spans="2:4" x14ac:dyDescent="0.35">
      <c r="B72" s="63" t="s">
        <v>137</v>
      </c>
      <c r="C72" s="63" t="s">
        <v>135</v>
      </c>
      <c r="D72" s="63" t="s">
        <v>136</v>
      </c>
    </row>
    <row r="73" spans="2:4" x14ac:dyDescent="0.35">
      <c r="B73" s="68" t="s">
        <v>138</v>
      </c>
      <c r="C73" s="76">
        <f>COUNTIF(D23:AF23,"Высокий")*100/14</f>
        <v>0</v>
      </c>
      <c r="D73" s="76">
        <f>COUNTIF(D24:AE24,"Высокий")*100/14</f>
        <v>0</v>
      </c>
    </row>
    <row r="74" spans="2:4" x14ac:dyDescent="0.35">
      <c r="B74" s="68" t="s">
        <v>139</v>
      </c>
      <c r="C74" s="76">
        <v>0</v>
      </c>
      <c r="D74" s="76">
        <f>COUNTIF(D27:AE27,"Высокий")*100/14</f>
        <v>0</v>
      </c>
    </row>
    <row r="75" spans="2:4" x14ac:dyDescent="0.35">
      <c r="B75" s="68" t="s">
        <v>140</v>
      </c>
      <c r="C75" s="76">
        <v>0</v>
      </c>
      <c r="D75" s="76">
        <f>COUNTIF(D30:AE30,"Высокий")*100/14</f>
        <v>0</v>
      </c>
    </row>
    <row r="76" spans="2:4" x14ac:dyDescent="0.35">
      <c r="B76" s="68" t="s">
        <v>141</v>
      </c>
      <c r="C76" s="76">
        <v>0</v>
      </c>
      <c r="D76" s="76">
        <f>COUNTIF(D33:AE33,"Высокий")*100/14</f>
        <v>0</v>
      </c>
    </row>
    <row r="77" spans="2:4" x14ac:dyDescent="0.35">
      <c r="B77" s="68" t="s">
        <v>142</v>
      </c>
      <c r="C77" s="76">
        <v>0</v>
      </c>
      <c r="D77" s="76">
        <f>COUNTIF(D36:AE36,"Высокий")*100/14</f>
        <v>0</v>
      </c>
    </row>
    <row r="99" spans="3:8" ht="15" thickBot="1" x14ac:dyDescent="0.4"/>
    <row r="100" spans="3:8" ht="16" thickBot="1" x14ac:dyDescent="0.4">
      <c r="C100" s="160"/>
      <c r="D100" s="161"/>
      <c r="E100" s="166" t="s">
        <v>143</v>
      </c>
      <c r="F100" s="167"/>
      <c r="G100" s="167"/>
      <c r="H100" s="168"/>
    </row>
    <row r="101" spans="3:8" ht="15.5" x14ac:dyDescent="0.35">
      <c r="C101" s="162"/>
      <c r="D101" s="163"/>
      <c r="E101" s="169" t="s">
        <v>129</v>
      </c>
      <c r="F101" s="169" t="s">
        <v>128</v>
      </c>
      <c r="G101" s="169" t="s">
        <v>127</v>
      </c>
      <c r="H101" s="77" t="s">
        <v>144</v>
      </c>
    </row>
    <row r="102" spans="3:8" ht="16" thickBot="1" x14ac:dyDescent="0.4">
      <c r="C102" s="164"/>
      <c r="D102" s="165"/>
      <c r="E102" s="170"/>
      <c r="F102" s="170"/>
      <c r="G102" s="170"/>
      <c r="H102" s="78" t="s">
        <v>145</v>
      </c>
    </row>
    <row r="103" spans="3:8" ht="15.5" x14ac:dyDescent="0.35">
      <c r="C103" s="79" t="s">
        <v>146</v>
      </c>
      <c r="D103" s="77" t="s">
        <v>147</v>
      </c>
      <c r="E103" s="77" t="s">
        <v>148</v>
      </c>
      <c r="F103" s="77" t="s">
        <v>148</v>
      </c>
      <c r="G103" s="77" t="s">
        <v>148</v>
      </c>
      <c r="H103" s="149"/>
    </row>
    <row r="104" spans="3:8" ht="16" thickBot="1" x14ac:dyDescent="0.4">
      <c r="C104" s="80" t="s">
        <v>149</v>
      </c>
      <c r="D104" s="78" t="s">
        <v>150</v>
      </c>
      <c r="E104" s="78" t="s">
        <v>151</v>
      </c>
      <c r="F104" s="78" t="s">
        <v>151</v>
      </c>
      <c r="G104" s="78" t="s">
        <v>151</v>
      </c>
      <c r="H104" s="150"/>
    </row>
    <row r="105" spans="3:8" ht="15.5" thickBot="1" x14ac:dyDescent="0.4">
      <c r="C105" s="81" t="s">
        <v>152</v>
      </c>
      <c r="D105" s="82">
        <v>25</v>
      </c>
      <c r="E105" s="82">
        <v>9</v>
      </c>
      <c r="F105" s="82">
        <v>14</v>
      </c>
      <c r="G105" s="82">
        <v>2</v>
      </c>
      <c r="H105" s="83">
        <v>0.89500000000000002</v>
      </c>
    </row>
    <row r="106" spans="3:8" ht="15.5" thickBot="1" x14ac:dyDescent="0.4">
      <c r="C106" s="81" t="s">
        <v>153</v>
      </c>
      <c r="D106" s="82">
        <v>14</v>
      </c>
      <c r="E106" s="82">
        <v>5</v>
      </c>
      <c r="F106" s="82">
        <v>9</v>
      </c>
      <c r="G106" s="82">
        <v>0</v>
      </c>
      <c r="H106" s="83">
        <v>0.96599999999999997</v>
      </c>
    </row>
    <row r="107" spans="3:8" ht="15.5" thickBot="1" x14ac:dyDescent="0.4">
      <c r="C107" s="81" t="s">
        <v>154</v>
      </c>
      <c r="D107" s="82">
        <v>27</v>
      </c>
      <c r="E107" s="82" t="s">
        <v>155</v>
      </c>
      <c r="F107" s="82" t="s">
        <v>156</v>
      </c>
      <c r="G107" s="82" t="s">
        <v>157</v>
      </c>
      <c r="H107" s="83">
        <v>0.96199999999999997</v>
      </c>
    </row>
  </sheetData>
  <mergeCells count="13">
    <mergeCell ref="H103:H104"/>
    <mergeCell ref="I6:K6"/>
    <mergeCell ref="I14:K14"/>
    <mergeCell ref="B39:D39"/>
    <mergeCell ref="B4:H4"/>
    <mergeCell ref="C6:E6"/>
    <mergeCell ref="F6:H6"/>
    <mergeCell ref="C14:E14"/>
    <mergeCell ref="C100:D102"/>
    <mergeCell ref="E100:H100"/>
    <mergeCell ref="E101:E102"/>
    <mergeCell ref="F101:F102"/>
    <mergeCell ref="G101:G10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Данные!AJ2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Данные!AJ6</f>
        <v>0</v>
      </c>
      <c r="C5" s="91">
        <f>Данные!AK6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Данные!AJ7</f>
        <v>0</v>
      </c>
      <c r="C6" s="91">
        <f>Данные!AK7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Данные!AJ8</f>
        <v>0</v>
      </c>
      <c r="C7" s="91">
        <f>Данные!AK8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Данные!AJ9</f>
        <v>0</v>
      </c>
      <c r="C8" s="91">
        <f>Данные!AK9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Данные!AJ10</f>
        <v>0</v>
      </c>
      <c r="C9" s="91">
        <f>Данные!AK10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Данные!AJ11</f>
        <v>0</v>
      </c>
      <c r="C10" s="91">
        <f>Данные!AK11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Данные!AJ12</f>
        <v>0</v>
      </c>
      <c r="C11" s="91">
        <f>Данные!AK12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Данные!AJ13</f>
        <v>0</v>
      </c>
      <c r="C12" s="91">
        <f>Данные!AK13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Данные!AJ14</f>
        <v>0</v>
      </c>
      <c r="C13" s="91">
        <f>Данные!AK14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Данные!AJ15</f>
        <v>0</v>
      </c>
      <c r="C14" s="91">
        <f>Данные!AK15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Данные!AJ16</f>
        <v>0</v>
      </c>
      <c r="C15" s="91">
        <f>Данные!AK16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Данные!AJ17</f>
        <v>0</v>
      </c>
      <c r="C16" s="91">
        <f>Данные!AK17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Данные!AJ18</f>
        <v>0</v>
      </c>
      <c r="C17" s="91">
        <f>Данные!AK18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Данные!AJ19</f>
        <v>0</v>
      </c>
      <c r="C18" s="91">
        <f>Данные!AK19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Данные!AJ20</f>
        <v>0</v>
      </c>
      <c r="C19" s="91">
        <f>Данные!AK20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Данные!AJ22</f>
        <v>0</v>
      </c>
      <c r="C21" s="91">
        <f>Данные!AK22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Данные!AJ23</f>
        <v>0</v>
      </c>
      <c r="C22" s="91">
        <f>Данные!AK23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Данные!AJ24</f>
        <v>0</v>
      </c>
      <c r="C23" s="91">
        <f>Данные!AK24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Данные!AJ25</f>
        <v>0</v>
      </c>
      <c r="C24" s="91">
        <f>Данные!AK25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Данные!AJ26</f>
        <v>0</v>
      </c>
      <c r="C25" s="91">
        <f>Данные!AK26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Данные!AJ27</f>
        <v>0</v>
      </c>
      <c r="C26" s="91">
        <f>Данные!AK27</f>
        <v>0</v>
      </c>
    </row>
    <row r="27" spans="1:3" x14ac:dyDescent="0.35">
      <c r="A27" s="113" t="str">
        <f>Данные!A28</f>
        <v>среднее значение</v>
      </c>
      <c r="B27" s="110" t="e">
        <f>Данные!AJ28</f>
        <v>#DIV/0!</v>
      </c>
      <c r="C27" s="110" t="e">
        <f>Данные!AK28</f>
        <v>#DIV/0!</v>
      </c>
    </row>
    <row r="28" spans="1:3" x14ac:dyDescent="0.35">
      <c r="A28" s="113" t="str">
        <f>Данные!A29</f>
        <v>%</v>
      </c>
      <c r="B28" s="110" t="e">
        <f>Данные!AJ29</f>
        <v>#DIV/0!</v>
      </c>
      <c r="C28" s="110" t="e">
        <f>Данные!AK29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Данные!AJ30</f>
        <v>#DIV/0!</v>
      </c>
      <c r="C29" s="91" t="e">
        <f>Данные!AK30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Данные!AJ33</f>
        <v>0</v>
      </c>
      <c r="C32" s="91">
        <f>Данные!AK33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Данные!AJ34</f>
        <v>0</v>
      </c>
      <c r="C33" s="91">
        <f>Данные!AK34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Данные!AJ36</f>
        <v>0</v>
      </c>
      <c r="C35" s="91">
        <f>Данные!AK36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Данные!AJ37</f>
        <v>0</v>
      </c>
      <c r="C36" s="91">
        <f>Данные!AK37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Данные!AJ38</f>
        <v>0</v>
      </c>
      <c r="C37" s="91">
        <f>Данные!AK38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Данные!AJ39</f>
        <v>0</v>
      </c>
      <c r="C38" s="91">
        <f>Данные!AK39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Данные!AJ41</f>
        <v>0</v>
      </c>
      <c r="C40" s="91">
        <f>Данные!AK41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Данные!AJ42</f>
        <v>0</v>
      </c>
      <c r="C41" s="91">
        <f>Данные!AK42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Данные!AJ43</f>
        <v>0</v>
      </c>
      <c r="C42" s="91">
        <f>Данные!AK43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Данные!AJ45</f>
        <v>0</v>
      </c>
      <c r="C44" s="91">
        <f>Данные!AK45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Данные!AJ46</f>
        <v>0</v>
      </c>
      <c r="C45" s="91">
        <f>Данные!AK46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Данные!AJ47</f>
        <v>0</v>
      </c>
      <c r="C46" s="91">
        <f>Данные!AK47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Данные!AJ48</f>
        <v>0</v>
      </c>
      <c r="C47" s="91">
        <f>Данные!AK48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Данные!AJ49</f>
        <v>0</v>
      </c>
      <c r="C48" s="91">
        <f>Данные!AK49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Данные!AJ50</f>
        <v>0</v>
      </c>
      <c r="C49" s="91">
        <f>Данные!AK50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Данные!AJ52</f>
        <v>0</v>
      </c>
      <c r="C51" s="91">
        <f>Данные!AK52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Данные!AJ53</f>
        <v>0</v>
      </c>
      <c r="C52" s="91">
        <f>Данные!AK53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Данные!AJ54</f>
        <v>0</v>
      </c>
      <c r="C53" s="91">
        <f>Данные!AK54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Данные!AJ55</f>
        <v>0</v>
      </c>
      <c r="C54" s="91">
        <f>Данные!AK55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Данные!AJ56</f>
        <v>0</v>
      </c>
      <c r="C55" s="91">
        <f>Данные!AK56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Данные!AJ57</f>
        <v>0</v>
      </c>
      <c r="C56" s="91">
        <f>Данные!AK57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Данные!AJ58</f>
        <v>0</v>
      </c>
      <c r="C57" s="91">
        <f>Данные!AK58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Данные!AJ59</f>
        <v>0</v>
      </c>
      <c r="C58" s="91">
        <f>Данные!AK59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Данные!AJ60</f>
        <v>0</v>
      </c>
      <c r="C59" s="91">
        <f>Данные!AK60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Данные!AJ61</f>
        <v>0</v>
      </c>
      <c r="C60" s="91">
        <f>Данные!AK61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Данные!AJ62</f>
        <v>0</v>
      </c>
      <c r="C61" s="91">
        <f>Данные!AK62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Данные!AJ63</f>
        <v>0</v>
      </c>
      <c r="C62" s="91">
        <f>Данные!AK63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Данные!AJ64</f>
        <v>0</v>
      </c>
      <c r="C63" s="91">
        <f>Данные!AK64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Данные!AJ65</f>
        <v>0</v>
      </c>
      <c r="C64" s="91">
        <f>Данные!AK65</f>
        <v>0</v>
      </c>
    </row>
    <row r="65" spans="1:3" x14ac:dyDescent="0.35">
      <c r="A65" s="113" t="str">
        <f>Данные!A66</f>
        <v>среднее значение</v>
      </c>
      <c r="B65" s="110" t="e">
        <f>Данные!AJ66</f>
        <v>#DIV/0!</v>
      </c>
      <c r="C65" s="110" t="e">
        <f>Данные!AK66</f>
        <v>#DIV/0!</v>
      </c>
    </row>
    <row r="66" spans="1:3" x14ac:dyDescent="0.35">
      <c r="A66" s="113" t="str">
        <f>Данные!A67</f>
        <v>%</v>
      </c>
      <c r="B66" s="110" t="e">
        <f>Данные!AJ67</f>
        <v>#DIV/0!</v>
      </c>
      <c r="C66" s="110" t="e">
        <f>Данные!AK67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Данные!AJ68</f>
        <v>#DIV/0!</v>
      </c>
      <c r="C67" s="91" t="e">
        <f>Данные!AK68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Данные!AJ71</f>
        <v>0</v>
      </c>
      <c r="C70" s="91">
        <f>Данные!AK71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Данные!AJ72</f>
        <v>0</v>
      </c>
      <c r="C71" s="91">
        <f>Данные!AK72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Данные!AJ73</f>
        <v>0</v>
      </c>
      <c r="C72" s="91">
        <f>Данные!AK73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Данные!AJ74</f>
        <v>0</v>
      </c>
      <c r="C73" s="91">
        <f>Данные!AK74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Данные!AJ75</f>
        <v>0</v>
      </c>
      <c r="C74" s="91">
        <f>Данные!AK75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Данные!AJ76</f>
        <v>0</v>
      </c>
      <c r="C75" s="91">
        <f>Данные!AK76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Данные!AJ77</f>
        <v>0</v>
      </c>
      <c r="C76" s="91">
        <f>Данные!AK77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Данные!AJ78</f>
        <v>0</v>
      </c>
      <c r="C77" s="91">
        <f>Данные!AK78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Данные!AJ80</f>
        <v>0</v>
      </c>
      <c r="C79" s="91">
        <f>Данные!AK80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Данные!AJ81</f>
        <v>0</v>
      </c>
      <c r="C80" s="91">
        <f>Данные!AK81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Данные!AJ82</f>
        <v>0</v>
      </c>
      <c r="C81" s="91">
        <f>Данные!AK82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Данные!AJ83</f>
        <v>0</v>
      </c>
      <c r="C82" s="91">
        <f>Данные!AK83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Данные!AJ84</f>
        <v>0</v>
      </c>
      <c r="C83" s="91">
        <f>Данные!AK84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Данные!AJ85</f>
        <v>0</v>
      </c>
      <c r="C84" s="91">
        <f>Данные!AK85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Данные!AJ86</f>
        <v>0</v>
      </c>
      <c r="C85" s="91">
        <f>Данные!AK86</f>
        <v>0</v>
      </c>
    </row>
    <row r="86" spans="1:3" x14ac:dyDescent="0.35">
      <c r="A86" s="115" t="str">
        <f>Данные!A87</f>
        <v>среднее значение</v>
      </c>
      <c r="B86" s="110" t="e">
        <f>Данные!AJ87</f>
        <v>#DIV/0!</v>
      </c>
      <c r="C86" s="110" t="e">
        <f>Данные!AK87</f>
        <v>#DIV/0!</v>
      </c>
    </row>
    <row r="87" spans="1:3" x14ac:dyDescent="0.35">
      <c r="A87" s="115" t="str">
        <f>Данные!A88</f>
        <v>%</v>
      </c>
      <c r="B87" s="110" t="e">
        <f>Данные!AJ88</f>
        <v>#DIV/0!</v>
      </c>
      <c r="C87" s="110" t="e">
        <f>Данные!AK88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Данные!AJ89</f>
        <v>#DIV/0!</v>
      </c>
      <c r="C88" s="91" t="e">
        <f>Данные!AK89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Данные!AJ92</f>
        <v>0</v>
      </c>
      <c r="C91" s="91">
        <f>Данные!AK92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Данные!AJ93</f>
        <v>0</v>
      </c>
      <c r="C92" s="91">
        <f>Данные!AK93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Данные!AJ94</f>
        <v>0</v>
      </c>
      <c r="C93" s="91">
        <f>Данные!AK94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Данные!AJ95</f>
        <v>0</v>
      </c>
      <c r="C94" s="91">
        <f>Данные!AK95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Данные!AJ96</f>
        <v>0</v>
      </c>
      <c r="C95" s="91">
        <f>Данные!AK96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Данные!AJ97</f>
        <v>0</v>
      </c>
      <c r="C96" s="91">
        <f>Данные!AK97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Данные!AJ98</f>
        <v>0</v>
      </c>
      <c r="C97" s="91">
        <f>Данные!AK98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Данные!AJ99</f>
        <v>0</v>
      </c>
      <c r="C98" s="91">
        <f>Данные!AK99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Данные!AJ100</f>
        <v>0</v>
      </c>
      <c r="C99" s="91">
        <f>Данные!AK100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Данные!AJ101</f>
        <v>0</v>
      </c>
      <c r="C100" s="91">
        <f>Данные!AK101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Данные!AJ103</f>
        <v>0</v>
      </c>
      <c r="C102" s="91">
        <f>Данные!AK103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Данные!AJ104</f>
        <v>0</v>
      </c>
      <c r="C103" s="91">
        <f>Данные!AK104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Данные!AJ105</f>
        <v>0</v>
      </c>
      <c r="C104" s="91">
        <f>Данные!AK105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Данные!AJ106</f>
        <v>0</v>
      </c>
      <c r="C105" s="91">
        <f>Данные!AK106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Данные!AJ107</f>
        <v>0</v>
      </c>
      <c r="C106" s="91">
        <f>Данные!AK107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Данные!AJ108</f>
        <v>0</v>
      </c>
      <c r="C107" s="91">
        <f>Данные!AK108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Данные!AJ109</f>
        <v>0</v>
      </c>
      <c r="C108" s="91">
        <f>Данные!AK109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/>
      <c r="C109" s="91"/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Данные!AJ111</f>
        <v>0</v>
      </c>
      <c r="C110" s="91">
        <f>Данные!AK111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Данные!AJ112</f>
        <v>#DIV/0!</v>
      </c>
      <c r="C111" s="110" t="e">
        <f>Данные!AK112</f>
        <v>#DIV/0!</v>
      </c>
    </row>
    <row r="112" spans="1:3" x14ac:dyDescent="0.35">
      <c r="A112" s="113" t="str">
        <f>Данные!A113</f>
        <v>%</v>
      </c>
      <c r="B112" s="110" t="e">
        <f>Данные!AJ113</f>
        <v>#DIV/0!</v>
      </c>
      <c r="C112" s="110" t="e">
        <f>Данные!AK113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Данные!AJ114</f>
        <v>#DIV/0!</v>
      </c>
      <c r="C113" s="91" t="e">
        <f>Данные!AK114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Данные!AJ117</f>
        <v>0</v>
      </c>
      <c r="C116" s="91">
        <f>Данные!AK117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Данные!AJ118</f>
        <v>0</v>
      </c>
      <c r="C117" s="91">
        <f>Данные!AK118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Данные!AJ119</f>
        <v>0</v>
      </c>
      <c r="C118" s="91">
        <f>Данные!AK119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Данные!AJ120</f>
        <v>0</v>
      </c>
      <c r="C119" s="91">
        <f>Данные!AK120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Данные!AJ121</f>
        <v>0</v>
      </c>
      <c r="C120" s="91">
        <f>Данные!AK121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Данные!AJ122</f>
        <v>0</v>
      </c>
      <c r="C121" s="91">
        <f>Данные!AK122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Данные!AJ123</f>
        <v>0</v>
      </c>
      <c r="C122" s="91">
        <f>Данные!AK123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Данные!AJ125</f>
        <v>0</v>
      </c>
      <c r="C124" s="91">
        <f>Данные!AK125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Данные!AJ126</f>
        <v>0</v>
      </c>
      <c r="C125" s="91">
        <f>Данные!AK126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Данные!AJ127</f>
        <v>0</v>
      </c>
      <c r="C126" s="91">
        <f>Данные!AK127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Данные!AJ128</f>
        <v>0</v>
      </c>
      <c r="C127" s="91">
        <f>Данные!AK128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Данные!AJ129</f>
        <v>0</v>
      </c>
      <c r="C128" s="91">
        <f>Данные!AK129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Данные!AJ130</f>
        <v>0</v>
      </c>
      <c r="C129" s="91">
        <f>Данные!AK130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Данные!AJ131</f>
        <v>0</v>
      </c>
      <c r="C130" s="91">
        <f>Данные!AK131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Данные!AJ132</f>
        <v>0</v>
      </c>
      <c r="C131" s="91">
        <f>Данные!AK132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Данные!AJ133</f>
        <v>0</v>
      </c>
      <c r="C132" s="91">
        <f>Данные!AK133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Данные!AJ134</f>
        <v>0</v>
      </c>
      <c r="C133" s="91">
        <f>Данные!AK134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Данные!AJ135</f>
        <v>#DIV/0!</v>
      </c>
      <c r="C134" s="110" t="e">
        <f>Данные!AK135</f>
        <v>#DIV/0!</v>
      </c>
    </row>
    <row r="135" spans="1:3" x14ac:dyDescent="0.35">
      <c r="A135" s="113" t="str">
        <f>Данные!A136</f>
        <v>%</v>
      </c>
      <c r="B135" s="110" t="e">
        <f>Данные!AJ136</f>
        <v>#DIV/0!</v>
      </c>
      <c r="C135" s="110" t="e">
        <f>Данные!AK136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Данные!AJ137</f>
        <v>#DIV/0!</v>
      </c>
      <c r="C136" s="91" t="e">
        <f>Данные!AK137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43" priority="14" operator="equal">
      <formula>3</formula>
    </cfRule>
    <cfRule type="cellIs" dxfId="142" priority="15" operator="equal">
      <formula>2</formula>
    </cfRule>
    <cfRule type="cellIs" dxfId="141" priority="16" operator="equal">
      <formula>1</formula>
    </cfRule>
  </conditionalFormatting>
  <conditionalFormatting sqref="C32:C136 B32:B133 B135:B136">
    <cfRule type="cellIs" dxfId="140" priority="11" operator="equal">
      <formula>3</formula>
    </cfRule>
    <cfRule type="cellIs" dxfId="139" priority="12" operator="equal">
      <formula>2</formula>
    </cfRule>
    <cfRule type="cellIs" dxfId="138" priority="13" operator="equal">
      <formula>1</formula>
    </cfRule>
  </conditionalFormatting>
  <conditionalFormatting sqref="B136">
    <cfRule type="containsText" dxfId="137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36" priority="7" operator="containsText" text="Не сформированы">
      <formula>NOT(ISERROR(SEARCH("Не сформированы",B29)))</formula>
    </cfRule>
    <cfRule type="containsText" dxfId="135" priority="8" operator="containsText" text="Сформированы">
      <formula>NOT(ISERROR(SEARCH("Сформированы",B29)))</formula>
    </cfRule>
    <cfRule type="containsText" dxfId="134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33" priority="4" operator="containsText" text="Формируются">
      <formula>NOT(ISERROR(SEARCH("Формируются",C29)))</formula>
    </cfRule>
    <cfRule type="containsText" dxfId="132" priority="5" operator="containsText" text="Не сформированы">
      <formula>NOT(ISERROR(SEARCH("Не сформированы",C29)))</formula>
    </cfRule>
    <cfRule type="containsText" dxfId="131" priority="6" operator="containsText" text="Сформированы">
      <formula>NOT(ISERROR(SEARCH("Сформированы",C29)))</formula>
    </cfRule>
  </conditionalFormatting>
  <conditionalFormatting sqref="H8:H12 J8:J12">
    <cfRule type="cellIs" dxfId="130" priority="1" operator="equal">
      <formula>"Не сформированы"</formula>
    </cfRule>
    <cfRule type="containsText" dxfId="129" priority="2" operator="containsText" text="Формируются">
      <formula>NOT(ISERROR(SEARCH("Формируются",H8)))</formula>
    </cfRule>
    <cfRule type="containsText" dxfId="12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Данные!AL2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Данные!AL6</f>
        <v>0</v>
      </c>
      <c r="C5" s="91">
        <f>Данные!AM6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Данные!AL7</f>
        <v>0</v>
      </c>
      <c r="C6" s="91">
        <f>Данные!AM7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Данные!AL8</f>
        <v>0</v>
      </c>
      <c r="C7" s="91">
        <f>Данные!AM8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Данные!AL9</f>
        <v>0</v>
      </c>
      <c r="C8" s="91">
        <f>Данные!AM9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Данные!AL10</f>
        <v>0</v>
      </c>
      <c r="C9" s="91">
        <f>Данные!AM10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Данные!AL11</f>
        <v>0</v>
      </c>
      <c r="C10" s="91">
        <f>Данные!AM11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Данные!AL12</f>
        <v>0</v>
      </c>
      <c r="C11" s="91">
        <f>Данные!AM12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Данные!AL13</f>
        <v>0</v>
      </c>
      <c r="C12" s="91">
        <f>Данные!AM13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Данные!AL14</f>
        <v>0</v>
      </c>
      <c r="C13" s="91">
        <f>Данные!AM14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Данные!AL15</f>
        <v>0</v>
      </c>
      <c r="C14" s="91">
        <f>Данные!AM15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Данные!AL16</f>
        <v>0</v>
      </c>
      <c r="C15" s="91">
        <f>Данные!AM16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Данные!AL17</f>
        <v>0</v>
      </c>
      <c r="C16" s="91">
        <f>Данные!AM17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Данные!AL18</f>
        <v>0</v>
      </c>
      <c r="C17" s="91">
        <f>Данные!AM18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Данные!AL19</f>
        <v>0</v>
      </c>
      <c r="C18" s="91">
        <f>Данные!AM19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Данные!AL20</f>
        <v>0</v>
      </c>
      <c r="C19" s="91">
        <f>Данные!AM20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Данные!AL22</f>
        <v>0</v>
      </c>
      <c r="C21" s="91">
        <f>Данные!AM22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Данные!AL23</f>
        <v>0</v>
      </c>
      <c r="C22" s="91">
        <f>Данные!AM23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Данные!AL24</f>
        <v>0</v>
      </c>
      <c r="C23" s="91">
        <f>Данные!AM24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Данные!AL25</f>
        <v>0</v>
      </c>
      <c r="C24" s="91">
        <f>Данные!AM25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Данные!AL26</f>
        <v>0</v>
      </c>
      <c r="C25" s="91">
        <f>Данные!AM26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Данные!AL27</f>
        <v>0</v>
      </c>
      <c r="C26" s="91">
        <f>Данные!AM27</f>
        <v>0</v>
      </c>
    </row>
    <row r="27" spans="1:3" x14ac:dyDescent="0.35">
      <c r="A27" s="113" t="str">
        <f>Данные!A28</f>
        <v>среднее значение</v>
      </c>
      <c r="B27" s="110" t="e">
        <f>Данные!AL28</f>
        <v>#DIV/0!</v>
      </c>
      <c r="C27" s="110" t="e">
        <f>Данные!AM28</f>
        <v>#DIV/0!</v>
      </c>
    </row>
    <row r="28" spans="1:3" x14ac:dyDescent="0.35">
      <c r="A28" s="113" t="str">
        <f>Данные!A29</f>
        <v>%</v>
      </c>
      <c r="B28" s="110" t="e">
        <f>Данные!AL29</f>
        <v>#DIV/0!</v>
      </c>
      <c r="C28" s="110" t="e">
        <f>Данные!AM29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Данные!AL30</f>
        <v>#DIV/0!</v>
      </c>
      <c r="C29" s="91" t="e">
        <f>Данные!AM30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>
        <f>Данные!AL31</f>
        <v>0</v>
      </c>
      <c r="C30" s="91">
        <f>Данные!AM31</f>
        <v>0</v>
      </c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Данные!AL33</f>
        <v>0</v>
      </c>
      <c r="C32" s="91">
        <f>Данные!AM33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Данные!AL34</f>
        <v>0</v>
      </c>
      <c r="C33" s="91">
        <f>Данные!AM34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Данные!AL36</f>
        <v>0</v>
      </c>
      <c r="C35" s="91">
        <f>Данные!AM36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Данные!AL37</f>
        <v>0</v>
      </c>
      <c r="C36" s="91">
        <f>Данные!AM37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Данные!AL38</f>
        <v>0</v>
      </c>
      <c r="C37" s="91">
        <f>Данные!AM38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Данные!AL39</f>
        <v>0</v>
      </c>
      <c r="C38" s="91">
        <f>Данные!AM39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Данные!AL41</f>
        <v>0</v>
      </c>
      <c r="C40" s="91">
        <f>Данные!AM41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Данные!AL42</f>
        <v>0</v>
      </c>
      <c r="C41" s="91">
        <f>Данные!AM42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Данные!AL43</f>
        <v>0</v>
      </c>
      <c r="C42" s="91">
        <f>Данные!AM43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Данные!AL45</f>
        <v>0</v>
      </c>
      <c r="C44" s="91">
        <f>Данные!AM45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Данные!AL46</f>
        <v>0</v>
      </c>
      <c r="C45" s="91">
        <f>Данные!AM46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Данные!AL47</f>
        <v>0</v>
      </c>
      <c r="C46" s="91">
        <f>Данные!AM47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Данные!AL48</f>
        <v>0</v>
      </c>
      <c r="C47" s="91">
        <f>Данные!AM48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Данные!AL49</f>
        <v>0</v>
      </c>
      <c r="C48" s="91">
        <f>Данные!AM49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Данные!AL50</f>
        <v>0</v>
      </c>
      <c r="C49" s="91">
        <f>Данные!AM50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Данные!AL52</f>
        <v>0</v>
      </c>
      <c r="C51" s="91">
        <f>Данные!AM52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Данные!AL53</f>
        <v>0</v>
      </c>
      <c r="C52" s="91">
        <f>Данные!AM53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Данные!AL54</f>
        <v>0</v>
      </c>
      <c r="C53" s="91">
        <f>Данные!AM54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Данные!AL55</f>
        <v>0</v>
      </c>
      <c r="C54" s="91">
        <f>Данные!AM55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Данные!AL56</f>
        <v>0</v>
      </c>
      <c r="C55" s="91">
        <f>Данные!AM56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Данные!AL57</f>
        <v>0</v>
      </c>
      <c r="C56" s="91">
        <f>Данные!AM57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Данные!AL58</f>
        <v>0</v>
      </c>
      <c r="C57" s="91">
        <f>Данные!AM58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Данные!AL59</f>
        <v>0</v>
      </c>
      <c r="C58" s="91">
        <f>Данные!AM59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Данные!AL60</f>
        <v>0</v>
      </c>
      <c r="C59" s="91">
        <f>Данные!AM60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Данные!AL61</f>
        <v>0</v>
      </c>
      <c r="C60" s="91">
        <f>Данные!AM61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Данные!AL62</f>
        <v>0</v>
      </c>
      <c r="C61" s="91">
        <f>Данные!AM62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Данные!AL63</f>
        <v>0</v>
      </c>
      <c r="C62" s="91">
        <f>Данные!AM63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Данные!AL64</f>
        <v>0</v>
      </c>
      <c r="C63" s="91">
        <f>Данные!AM64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Данные!AL65</f>
        <v>0</v>
      </c>
      <c r="C64" s="91">
        <f>Данные!AM65</f>
        <v>0</v>
      </c>
    </row>
    <row r="65" spans="1:3" x14ac:dyDescent="0.35">
      <c r="A65" s="113" t="str">
        <f>Данные!A66</f>
        <v>среднее значение</v>
      </c>
      <c r="B65" s="110" t="e">
        <f>Данные!AL66</f>
        <v>#DIV/0!</v>
      </c>
      <c r="C65" s="110" t="e">
        <f>Данные!AM66</f>
        <v>#DIV/0!</v>
      </c>
    </row>
    <row r="66" spans="1:3" x14ac:dyDescent="0.35">
      <c r="A66" s="113" t="str">
        <f>Данные!A67</f>
        <v>%</v>
      </c>
      <c r="B66" s="110" t="e">
        <f>Данные!AL67</f>
        <v>#DIV/0!</v>
      </c>
      <c r="C66" s="110" t="e">
        <f>Данные!AM67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Данные!AL68</f>
        <v>#DIV/0!</v>
      </c>
      <c r="C67" s="91" t="e">
        <f>Данные!AM68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Данные!AL71</f>
        <v>0</v>
      </c>
      <c r="C70" s="91">
        <f>Данные!AM71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Данные!AL72</f>
        <v>0</v>
      </c>
      <c r="C71" s="91">
        <f>Данные!AM72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Данные!AL73</f>
        <v>0</v>
      </c>
      <c r="C72" s="91">
        <f>Данные!AM73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Данные!AL74</f>
        <v>0</v>
      </c>
      <c r="C73" s="91">
        <f>Данные!AM74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Данные!AL75</f>
        <v>0</v>
      </c>
      <c r="C74" s="91">
        <f>Данные!AM75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Данные!AL76</f>
        <v>0</v>
      </c>
      <c r="C75" s="91">
        <f>Данные!AM76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Данные!AL77</f>
        <v>0</v>
      </c>
      <c r="C76" s="91">
        <f>Данные!AM77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Данные!AL78</f>
        <v>0</v>
      </c>
      <c r="C77" s="91">
        <f>Данные!AM78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Данные!AL80</f>
        <v>0</v>
      </c>
      <c r="C79" s="91">
        <f>Данные!AM80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Данные!AL81</f>
        <v>0</v>
      </c>
      <c r="C80" s="91">
        <f>Данные!AM81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Данные!AL82</f>
        <v>0</v>
      </c>
      <c r="C81" s="91">
        <f>Данные!AM82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Данные!AL83</f>
        <v>0</v>
      </c>
      <c r="C82" s="91">
        <f>Данные!AM83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Данные!AL84</f>
        <v>0</v>
      </c>
      <c r="C83" s="91">
        <f>Данные!AM84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Данные!AL85</f>
        <v>0</v>
      </c>
      <c r="C84" s="91">
        <f>Данные!AM85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Данные!AL86</f>
        <v>0</v>
      </c>
      <c r="C85" s="91">
        <f>Данные!AM86</f>
        <v>0</v>
      </c>
    </row>
    <row r="86" spans="1:3" x14ac:dyDescent="0.35">
      <c r="A86" s="115" t="str">
        <f>Данные!A87</f>
        <v>среднее значение</v>
      </c>
      <c r="B86" s="110" t="e">
        <f>Данные!AL87</f>
        <v>#DIV/0!</v>
      </c>
      <c r="C86" s="110" t="e">
        <f>Данные!AM87</f>
        <v>#DIV/0!</v>
      </c>
    </row>
    <row r="87" spans="1:3" x14ac:dyDescent="0.35">
      <c r="A87" s="115" t="str">
        <f>Данные!A88</f>
        <v>%</v>
      </c>
      <c r="B87" s="110" t="e">
        <f>Данные!AL88</f>
        <v>#DIV/0!</v>
      </c>
      <c r="C87" s="110" t="e">
        <f>Данные!AM88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Данные!AL89</f>
        <v>#DIV/0!</v>
      </c>
      <c r="C88" s="91" t="e">
        <f>Данные!AM89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Данные!AL92</f>
        <v>0</v>
      </c>
      <c r="C91" s="91">
        <f>Данные!AM92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Данные!AL93</f>
        <v>0</v>
      </c>
      <c r="C92" s="91">
        <f>Данные!AM93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Данные!AL94</f>
        <v>0</v>
      </c>
      <c r="C93" s="91">
        <f>Данные!AM94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Данные!AL95</f>
        <v>0</v>
      </c>
      <c r="C94" s="91">
        <f>Данные!AM95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Данные!AL96</f>
        <v>0</v>
      </c>
      <c r="C95" s="91">
        <f>Данные!AM96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Данные!AL97</f>
        <v>0</v>
      </c>
      <c r="C96" s="91">
        <f>Данные!AM97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Данные!AL98</f>
        <v>0</v>
      </c>
      <c r="C97" s="91">
        <f>Данные!AM98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Данные!AL99</f>
        <v>0</v>
      </c>
      <c r="C98" s="91">
        <f>Данные!AM99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Данные!AL100</f>
        <v>0</v>
      </c>
      <c r="C99" s="91">
        <f>Данные!AM100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Данные!AL101</f>
        <v>0</v>
      </c>
      <c r="C100" s="91">
        <f>Данные!AM101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Данные!AL103</f>
        <v>0</v>
      </c>
      <c r="C102" s="91">
        <f>Данные!AM103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Данные!AL104</f>
        <v>0</v>
      </c>
      <c r="C103" s="91">
        <f>Данные!AM104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Данные!AL105</f>
        <v>0</v>
      </c>
      <c r="C104" s="91">
        <f>Данные!AM105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Данные!AL106</f>
        <v>0</v>
      </c>
      <c r="C105" s="91">
        <f>Данные!AM106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Данные!AL107</f>
        <v>0</v>
      </c>
      <c r="C106" s="91">
        <f>Данные!AM107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Данные!AL108</f>
        <v>0</v>
      </c>
      <c r="C107" s="91">
        <f>Данные!AM108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Данные!AL109</f>
        <v>0</v>
      </c>
      <c r="C108" s="91">
        <f>Данные!AM109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Данные!AL110</f>
        <v>0</v>
      </c>
      <c r="C109" s="91">
        <f>Данные!AM110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Данные!AL111</f>
        <v>0</v>
      </c>
      <c r="C110" s="91">
        <f>Данные!AM111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Данные!AL112</f>
        <v>#DIV/0!</v>
      </c>
      <c r="C111" s="110" t="e">
        <f>Данные!AM112</f>
        <v>#DIV/0!</v>
      </c>
    </row>
    <row r="112" spans="1:3" x14ac:dyDescent="0.35">
      <c r="A112" s="113" t="str">
        <f>Данные!A113</f>
        <v>%</v>
      </c>
      <c r="B112" s="110" t="e">
        <f>Данные!AL113</f>
        <v>#DIV/0!</v>
      </c>
      <c r="C112" s="110" t="e">
        <f>Данные!AM113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Данные!AL114</f>
        <v>#DIV/0!</v>
      </c>
      <c r="C113" s="91" t="e">
        <f>Данные!AM114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Данные!AL117</f>
        <v>0</v>
      </c>
      <c r="C116" s="91">
        <f>Данные!AM117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Данные!AL118</f>
        <v>0</v>
      </c>
      <c r="C117" s="91">
        <f>Данные!AM118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Данные!AL119</f>
        <v>0</v>
      </c>
      <c r="C118" s="91">
        <f>Данные!AM119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Данные!AL120</f>
        <v>0</v>
      </c>
      <c r="C119" s="91">
        <f>Данные!AM120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Данные!AL121</f>
        <v>0</v>
      </c>
      <c r="C120" s="91">
        <f>Данные!AM121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Данные!AL122</f>
        <v>0</v>
      </c>
      <c r="C121" s="91">
        <f>Данные!AM122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Данные!AL123</f>
        <v>0</v>
      </c>
      <c r="C122" s="91">
        <f>Данные!AM123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Данные!AL125</f>
        <v>0</v>
      </c>
      <c r="C124" s="91">
        <f>Данные!AM125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Данные!AL126</f>
        <v>0</v>
      </c>
      <c r="C125" s="91">
        <f>Данные!AM126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Данные!AL127</f>
        <v>0</v>
      </c>
      <c r="C126" s="91">
        <f>Данные!AM127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Данные!AL128</f>
        <v>0</v>
      </c>
      <c r="C127" s="91">
        <f>Данные!AM128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Данные!AL129</f>
        <v>0</v>
      </c>
      <c r="C128" s="91">
        <f>Данные!AM129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Данные!AL130</f>
        <v>0</v>
      </c>
      <c r="C129" s="91">
        <f>Данные!AM130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Данные!AL131</f>
        <v>0</v>
      </c>
      <c r="C130" s="91">
        <f>Данные!AM131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Данные!AL132</f>
        <v>0</v>
      </c>
      <c r="C131" s="91">
        <f>Данные!AM132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Данные!AL133</f>
        <v>0</v>
      </c>
      <c r="C132" s="91">
        <f>Данные!AM133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Данные!AL134</f>
        <v>0</v>
      </c>
      <c r="C133" s="91">
        <f>Данные!AM134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Данные!AL135</f>
        <v>#DIV/0!</v>
      </c>
      <c r="C134" s="110" t="e">
        <f>Данные!AM135</f>
        <v>#DIV/0!</v>
      </c>
    </row>
    <row r="135" spans="1:3" x14ac:dyDescent="0.35">
      <c r="A135" s="113" t="str">
        <f>Данные!A136</f>
        <v>%</v>
      </c>
      <c r="B135" s="110" t="e">
        <f>Данные!AL136</f>
        <v>#DIV/0!</v>
      </c>
      <c r="C135" s="110" t="e">
        <f>Данные!AM136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Данные!AL137</f>
        <v>#DIV/0!</v>
      </c>
      <c r="C136" s="91" t="e">
        <f>Данные!AM137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27" priority="14" operator="equal">
      <formula>3</formula>
    </cfRule>
    <cfRule type="cellIs" dxfId="126" priority="15" operator="equal">
      <formula>2</formula>
    </cfRule>
    <cfRule type="cellIs" dxfId="125" priority="16" operator="equal">
      <formula>1</formula>
    </cfRule>
  </conditionalFormatting>
  <conditionalFormatting sqref="C32:C136 B32:B133 B135:B136">
    <cfRule type="cellIs" dxfId="124" priority="11" operator="equal">
      <formula>3</formula>
    </cfRule>
    <cfRule type="cellIs" dxfId="123" priority="12" operator="equal">
      <formula>2</formula>
    </cfRule>
    <cfRule type="cellIs" dxfId="122" priority="13" operator="equal">
      <formula>1</formula>
    </cfRule>
  </conditionalFormatting>
  <conditionalFormatting sqref="B136">
    <cfRule type="containsText" dxfId="121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20" priority="7" operator="containsText" text="Не сформированы">
      <formula>NOT(ISERROR(SEARCH("Не сформированы",B29)))</formula>
    </cfRule>
    <cfRule type="containsText" dxfId="119" priority="8" operator="containsText" text="Сформированы">
      <formula>NOT(ISERROR(SEARCH("Сформированы",B29)))</formula>
    </cfRule>
    <cfRule type="containsText" dxfId="118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17" priority="4" operator="containsText" text="Формируются">
      <formula>NOT(ISERROR(SEARCH("Формируются",C29)))</formula>
    </cfRule>
    <cfRule type="containsText" dxfId="116" priority="5" operator="containsText" text="Не сформированы">
      <formula>NOT(ISERROR(SEARCH("Не сформированы",C29)))</formula>
    </cfRule>
    <cfRule type="containsText" dxfId="115" priority="6" operator="containsText" text="Сформированы">
      <formula>NOT(ISERROR(SEARCH("Сформированы",C29)))</formula>
    </cfRule>
  </conditionalFormatting>
  <conditionalFormatting sqref="H8:H12 J8:J12">
    <cfRule type="cellIs" dxfId="114" priority="1" operator="equal">
      <formula>"Не сформированы"</formula>
    </cfRule>
    <cfRule type="containsText" dxfId="113" priority="2" operator="containsText" text="Формируются">
      <formula>NOT(ISERROR(SEARCH("Формируются",H8)))</formula>
    </cfRule>
    <cfRule type="containsText" dxfId="11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Данные!AN2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Данные!AN6</f>
        <v>0</v>
      </c>
      <c r="C5" s="91">
        <f>Данные!AO6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Данные!AN7</f>
        <v>0</v>
      </c>
      <c r="C6" s="91">
        <f>Данные!AO7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Данные!AN8</f>
        <v>0</v>
      </c>
      <c r="C7" s="91">
        <f>Данные!AO8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Данные!AN9</f>
        <v>0</v>
      </c>
      <c r="C8" s="91">
        <f>Данные!AO9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Данные!AN10</f>
        <v>0</v>
      </c>
      <c r="C9" s="91">
        <f>Данные!AO10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Данные!AN11</f>
        <v>0</v>
      </c>
      <c r="C10" s="91">
        <f>Данные!AO11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Данные!AN12</f>
        <v>0</v>
      </c>
      <c r="C11" s="91">
        <f>Данные!AO12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Данные!AN13</f>
        <v>0</v>
      </c>
      <c r="C12" s="91">
        <f>Данные!AO13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Данные!AN14</f>
        <v>0</v>
      </c>
      <c r="C13" s="91">
        <f>Данные!AO14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Данные!AN15</f>
        <v>0</v>
      </c>
      <c r="C14" s="91">
        <f>Данные!AO15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Данные!AN16</f>
        <v>0</v>
      </c>
      <c r="C15" s="91">
        <f>Данные!AO16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Данные!AN17</f>
        <v>0</v>
      </c>
      <c r="C16" s="91">
        <f>Данные!AO17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Данные!AN18</f>
        <v>0</v>
      </c>
      <c r="C17" s="91">
        <f>Данные!AO18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Данные!AN19</f>
        <v>0</v>
      </c>
      <c r="C18" s="91">
        <f>Данные!AO19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Данные!AN20</f>
        <v>0</v>
      </c>
      <c r="C19" s="91">
        <f>Данные!AO20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Данные!AN22</f>
        <v>0</v>
      </c>
      <c r="C21" s="91">
        <f>Данные!AO22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Данные!AN23</f>
        <v>0</v>
      </c>
      <c r="C22" s="91">
        <f>Данные!AO23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Данные!AN24</f>
        <v>0</v>
      </c>
      <c r="C23" s="91">
        <f>Данные!AO24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Данные!AN25</f>
        <v>0</v>
      </c>
      <c r="C24" s="91">
        <f>Данные!AO25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Данные!AN26</f>
        <v>0</v>
      </c>
      <c r="C25" s="91">
        <f>Данные!AO26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Данные!AN27</f>
        <v>0</v>
      </c>
      <c r="C26" s="91">
        <f>Данные!AO27</f>
        <v>0</v>
      </c>
    </row>
    <row r="27" spans="1:3" x14ac:dyDescent="0.35">
      <c r="A27" s="113" t="str">
        <f>Данные!A28</f>
        <v>среднее значение</v>
      </c>
      <c r="B27" s="110" t="e">
        <f>Данные!AN28</f>
        <v>#DIV/0!</v>
      </c>
      <c r="C27" s="110" t="e">
        <f>Данные!AO28</f>
        <v>#DIV/0!</v>
      </c>
    </row>
    <row r="28" spans="1:3" x14ac:dyDescent="0.35">
      <c r="A28" s="113" t="str">
        <f>Данные!A29</f>
        <v>%</v>
      </c>
      <c r="B28" s="110" t="e">
        <f>Данные!AN29</f>
        <v>#DIV/0!</v>
      </c>
      <c r="C28" s="110" t="e">
        <f>Данные!AO29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Данные!AN30</f>
        <v>#DIV/0!</v>
      </c>
      <c r="C29" s="91" t="e">
        <f>Данные!AO30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Данные!AN33</f>
        <v>0</v>
      </c>
      <c r="C32" s="91">
        <f>Данные!AO33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Данные!AN34</f>
        <v>0</v>
      </c>
      <c r="C33" s="91">
        <f>Данные!AO34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Данные!AN36</f>
        <v>0</v>
      </c>
      <c r="C35" s="91">
        <f>Данные!AO36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Данные!AN37</f>
        <v>0</v>
      </c>
      <c r="C36" s="91">
        <f>Данные!AO37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Данные!AN38</f>
        <v>0</v>
      </c>
      <c r="C37" s="91">
        <f>Данные!AO38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Данные!AN39</f>
        <v>0</v>
      </c>
      <c r="C38" s="91">
        <f>Данные!AO39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Данные!AN41</f>
        <v>0</v>
      </c>
      <c r="C40" s="91">
        <f>Данные!AO41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Данные!AN42</f>
        <v>0</v>
      </c>
      <c r="C41" s="91">
        <f>Данные!AO42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Данные!AN43</f>
        <v>0</v>
      </c>
      <c r="C42" s="91">
        <f>Данные!AO43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Данные!AN45</f>
        <v>0</v>
      </c>
      <c r="C44" s="91">
        <f>Данные!AO45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Данные!AN46</f>
        <v>0</v>
      </c>
      <c r="C45" s="91">
        <f>Данные!AO46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Данные!AN47</f>
        <v>0</v>
      </c>
      <c r="C46" s="91">
        <f>Данные!AO47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Данные!AN48</f>
        <v>0</v>
      </c>
      <c r="C47" s="91">
        <f>Данные!AO48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Данные!AN49</f>
        <v>0</v>
      </c>
      <c r="C48" s="91">
        <f>Данные!AO49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Данные!AN50</f>
        <v>0</v>
      </c>
      <c r="C49" s="91">
        <f>Данные!AO50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Данные!AN52</f>
        <v>0</v>
      </c>
      <c r="C51" s="91">
        <f>Данные!AO52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Данные!AN53</f>
        <v>0</v>
      </c>
      <c r="C52" s="91">
        <f>Данные!AO53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Данные!AN54</f>
        <v>0</v>
      </c>
      <c r="C53" s="91">
        <f>Данные!AO54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Данные!AN55</f>
        <v>0</v>
      </c>
      <c r="C54" s="91">
        <f>Данные!AO55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Данные!AN56</f>
        <v>0</v>
      </c>
      <c r="C55" s="91">
        <f>Данные!AO56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Данные!AN57</f>
        <v>0</v>
      </c>
      <c r="C56" s="91">
        <f>Данные!AO57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Данные!AN58</f>
        <v>0</v>
      </c>
      <c r="C57" s="91">
        <f>Данные!AO58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Данные!AN59</f>
        <v>0</v>
      </c>
      <c r="C58" s="91">
        <f>Данные!AO59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Данные!AN60</f>
        <v>0</v>
      </c>
      <c r="C59" s="91">
        <f>Данные!AO60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Данные!AN61</f>
        <v>0</v>
      </c>
      <c r="C60" s="91">
        <f>Данные!AO61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Данные!AN62</f>
        <v>0</v>
      </c>
      <c r="C61" s="91">
        <f>Данные!AO62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Данные!AN63</f>
        <v>0</v>
      </c>
      <c r="C62" s="91">
        <f>Данные!AO63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Данные!AN64</f>
        <v>0</v>
      </c>
      <c r="C63" s="91">
        <f>Данные!AO64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Данные!AN65</f>
        <v>0</v>
      </c>
      <c r="C64" s="91">
        <f>Данные!AO65</f>
        <v>0</v>
      </c>
    </row>
    <row r="65" spans="1:3" x14ac:dyDescent="0.35">
      <c r="A65" s="113" t="str">
        <f>Данные!A66</f>
        <v>среднее значение</v>
      </c>
      <c r="B65" s="110" t="e">
        <f>Данные!AN66</f>
        <v>#DIV/0!</v>
      </c>
      <c r="C65" s="110" t="e">
        <f>Данные!AO66</f>
        <v>#DIV/0!</v>
      </c>
    </row>
    <row r="66" spans="1:3" x14ac:dyDescent="0.35">
      <c r="A66" s="113" t="str">
        <f>Данные!A67</f>
        <v>%</v>
      </c>
      <c r="B66" s="110" t="e">
        <f>Данные!AN67</f>
        <v>#DIV/0!</v>
      </c>
      <c r="C66" s="110" t="e">
        <f>Данные!AO67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Данные!AN68</f>
        <v>#DIV/0!</v>
      </c>
      <c r="C67" s="91" t="e">
        <f>Данные!AO68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Данные!AN71</f>
        <v>0</v>
      </c>
      <c r="C70" s="91">
        <f>Данные!AO71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Данные!AN72</f>
        <v>0</v>
      </c>
      <c r="C71" s="91">
        <f>Данные!AO72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Данные!AN73</f>
        <v>0</v>
      </c>
      <c r="C72" s="91">
        <f>Данные!AO73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Данные!AN74</f>
        <v>0</v>
      </c>
      <c r="C73" s="91">
        <f>Данные!AO74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Данные!AN75</f>
        <v>0</v>
      </c>
      <c r="C74" s="91">
        <f>Данные!AO75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Данные!AN76</f>
        <v>0</v>
      </c>
      <c r="C75" s="91">
        <f>Данные!AO76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Данные!AN77</f>
        <v>0</v>
      </c>
      <c r="C76" s="91">
        <f>Данные!AO77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Данные!AN78</f>
        <v>0</v>
      </c>
      <c r="C77" s="91">
        <f>Данные!AO78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Данные!AN80</f>
        <v>0</v>
      </c>
      <c r="C79" s="91">
        <f>Данные!AO80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Данные!AN81</f>
        <v>0</v>
      </c>
      <c r="C80" s="91">
        <f>Данные!AO81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Данные!AN82</f>
        <v>0</v>
      </c>
      <c r="C81" s="91">
        <f>Данные!AO82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Данные!AN83</f>
        <v>0</v>
      </c>
      <c r="C82" s="91">
        <f>Данные!AO83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Данные!AN84</f>
        <v>0</v>
      </c>
      <c r="C83" s="91">
        <f>Данные!AO84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Данные!AN85</f>
        <v>0</v>
      </c>
      <c r="C84" s="91">
        <f>Данные!AO85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Данные!AN86</f>
        <v>0</v>
      </c>
      <c r="C85" s="91">
        <f>Данные!AO86</f>
        <v>0</v>
      </c>
    </row>
    <row r="86" spans="1:3" x14ac:dyDescent="0.35">
      <c r="A86" s="115" t="str">
        <f>Данные!A87</f>
        <v>среднее значение</v>
      </c>
      <c r="B86" s="110" t="e">
        <f>Данные!AN87</f>
        <v>#DIV/0!</v>
      </c>
      <c r="C86" s="110" t="e">
        <f>Данные!AO87</f>
        <v>#DIV/0!</v>
      </c>
    </row>
    <row r="87" spans="1:3" x14ac:dyDescent="0.35">
      <c r="A87" s="115" t="str">
        <f>Данные!A88</f>
        <v>%</v>
      </c>
      <c r="B87" s="110" t="e">
        <f>Данные!AN88</f>
        <v>#DIV/0!</v>
      </c>
      <c r="C87" s="110" t="e">
        <f>Данные!AO88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Данные!AN89</f>
        <v>#DIV/0!</v>
      </c>
      <c r="C88" s="91" t="e">
        <f>Данные!AO89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Данные!AN92</f>
        <v>0</v>
      </c>
      <c r="C91" s="91">
        <f>Данные!AO92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Данные!AN93</f>
        <v>0</v>
      </c>
      <c r="C92" s="91">
        <f>Данные!AO93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Данные!AN94</f>
        <v>0</v>
      </c>
      <c r="C93" s="91">
        <f>Данные!AO94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Данные!AN95</f>
        <v>0</v>
      </c>
      <c r="C94" s="91">
        <f>Данные!AO95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Данные!AN96</f>
        <v>0</v>
      </c>
      <c r="C95" s="91">
        <f>Данные!AO96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Данные!AN97</f>
        <v>0</v>
      </c>
      <c r="C96" s="91">
        <f>Данные!AO97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Данные!AN98</f>
        <v>0</v>
      </c>
      <c r="C97" s="91">
        <f>Данные!AO98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Данные!AN99</f>
        <v>0</v>
      </c>
      <c r="C98" s="91">
        <f>Данные!AO99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Данные!AN100</f>
        <v>0</v>
      </c>
      <c r="C99" s="91">
        <f>Данные!AO100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Данные!AN101</f>
        <v>0</v>
      </c>
      <c r="C100" s="91">
        <f>Данные!AO101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Данные!AN103</f>
        <v>0</v>
      </c>
      <c r="C102" s="91">
        <f>Данные!AO103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Данные!AN104</f>
        <v>0</v>
      </c>
      <c r="C103" s="91">
        <f>Данные!AO104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Данные!AN105</f>
        <v>0</v>
      </c>
      <c r="C104" s="91">
        <f>Данные!AO105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Данные!AN106</f>
        <v>0</v>
      </c>
      <c r="C105" s="91">
        <f>Данные!AO106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Данные!AN107</f>
        <v>0</v>
      </c>
      <c r="C106" s="91">
        <f>Данные!AO107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Данные!AN108</f>
        <v>0</v>
      </c>
      <c r="C107" s="91">
        <f>Данные!AO108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Данные!AN109</f>
        <v>0</v>
      </c>
      <c r="C108" s="91">
        <f>Данные!AO109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Данные!AN110</f>
        <v>0</v>
      </c>
      <c r="C109" s="91">
        <f>Данные!AO110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Данные!AN111</f>
        <v>0</v>
      </c>
      <c r="C110" s="91">
        <f>Данные!AO111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Данные!AN112</f>
        <v>#DIV/0!</v>
      </c>
      <c r="C111" s="110" t="e">
        <f>Данные!AO112</f>
        <v>#DIV/0!</v>
      </c>
    </row>
    <row r="112" spans="1:3" x14ac:dyDescent="0.35">
      <c r="A112" s="113" t="str">
        <f>Данные!A113</f>
        <v>%</v>
      </c>
      <c r="B112" s="110" t="e">
        <f>Данные!AN113</f>
        <v>#DIV/0!</v>
      </c>
      <c r="C112" s="110" t="e">
        <f>Данные!AO113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Данные!AN114</f>
        <v>#DIV/0!</v>
      </c>
      <c r="C113" s="91" t="e">
        <f>Данные!AO114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Данные!AN117</f>
        <v>0</v>
      </c>
      <c r="C116" s="91">
        <f>Данные!AO117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Данные!AN118</f>
        <v>0</v>
      </c>
      <c r="C117" s="91">
        <f>Данные!AO118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Данные!AN119</f>
        <v>0</v>
      </c>
      <c r="C118" s="91">
        <f>Данные!AO119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Данные!AN120</f>
        <v>0</v>
      </c>
      <c r="C119" s="91">
        <f>Данные!AO120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Данные!AN121</f>
        <v>0</v>
      </c>
      <c r="C120" s="91">
        <f>Данные!AO121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Данные!AN122</f>
        <v>0</v>
      </c>
      <c r="C121" s="91">
        <f>Данные!AO122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Данные!AN123</f>
        <v>0</v>
      </c>
      <c r="C122" s="91">
        <f>Данные!AO123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Данные!AN125</f>
        <v>0</v>
      </c>
      <c r="C124" s="91">
        <f>Данные!AO125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Данные!AN126</f>
        <v>0</v>
      </c>
      <c r="C125" s="91">
        <f>Данные!AO126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Данные!AN127</f>
        <v>0</v>
      </c>
      <c r="C126" s="91">
        <f>Данные!AO127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Данные!AN128</f>
        <v>0</v>
      </c>
      <c r="C127" s="91">
        <f>Данные!AO128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Данные!AN129</f>
        <v>0</v>
      </c>
      <c r="C128" s="91">
        <f>Данные!AO129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Данные!AN130</f>
        <v>0</v>
      </c>
      <c r="C129" s="91">
        <f>Данные!AO130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Данные!AN131</f>
        <v>0</v>
      </c>
      <c r="C130" s="91">
        <f>Данные!AO131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Данные!AN132</f>
        <v>0</v>
      </c>
      <c r="C131" s="91">
        <f>Данные!AO132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Данные!AN133</f>
        <v>0</v>
      </c>
      <c r="C132" s="91">
        <f>Данные!AO133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Данные!AN134</f>
        <v>0</v>
      </c>
      <c r="C133" s="91">
        <f>Данные!AO134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Данные!AN135</f>
        <v>#DIV/0!</v>
      </c>
      <c r="C134" s="110" t="e">
        <f>Данные!AO135</f>
        <v>#DIV/0!</v>
      </c>
    </row>
    <row r="135" spans="1:3" x14ac:dyDescent="0.35">
      <c r="A135" s="113" t="str">
        <f>Данные!A136</f>
        <v>%</v>
      </c>
      <c r="B135" s="110" t="e">
        <f>Данные!AN136</f>
        <v>#DIV/0!</v>
      </c>
      <c r="C135" s="110" t="e">
        <f>Данные!AO136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Данные!AN137</f>
        <v>#DIV/0!</v>
      </c>
      <c r="C136" s="91" t="e">
        <f>Данные!AO137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11" priority="14" operator="equal">
      <formula>3</formula>
    </cfRule>
    <cfRule type="cellIs" dxfId="110" priority="15" operator="equal">
      <formula>2</formula>
    </cfRule>
    <cfRule type="cellIs" dxfId="109" priority="16" operator="equal">
      <formula>1</formula>
    </cfRule>
  </conditionalFormatting>
  <conditionalFormatting sqref="C32:C136 B32:B133 B135:B136">
    <cfRule type="cellIs" dxfId="108" priority="11" operator="equal">
      <formula>3</formula>
    </cfRule>
    <cfRule type="cellIs" dxfId="107" priority="12" operator="equal">
      <formula>2</formula>
    </cfRule>
    <cfRule type="cellIs" dxfId="106" priority="13" operator="equal">
      <formula>1</formula>
    </cfRule>
  </conditionalFormatting>
  <conditionalFormatting sqref="B136">
    <cfRule type="containsText" dxfId="105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104" priority="7" operator="containsText" text="Не сформированы">
      <formula>NOT(ISERROR(SEARCH("Не сформированы",B29)))</formula>
    </cfRule>
    <cfRule type="containsText" dxfId="103" priority="8" operator="containsText" text="Сформированы">
      <formula>NOT(ISERROR(SEARCH("Сформированы",B29)))</formula>
    </cfRule>
    <cfRule type="containsText" dxfId="102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101" priority="4" operator="containsText" text="Формируются">
      <formula>NOT(ISERROR(SEARCH("Формируются",C29)))</formula>
    </cfRule>
    <cfRule type="containsText" dxfId="100" priority="5" operator="containsText" text="Не сформированы">
      <formula>NOT(ISERROR(SEARCH("Не сформированы",C29)))</formula>
    </cfRule>
    <cfRule type="containsText" dxfId="99" priority="6" operator="containsText" text="Сформированы">
      <formula>NOT(ISERROR(SEARCH("Сформированы",C29)))</formula>
    </cfRule>
  </conditionalFormatting>
  <conditionalFormatting sqref="H8:H12 J8:J12">
    <cfRule type="cellIs" dxfId="98" priority="1" operator="equal">
      <formula>"Не сформированы"</formula>
    </cfRule>
    <cfRule type="containsText" dxfId="97" priority="2" operator="containsText" text="Формируются">
      <formula>NOT(ISERROR(SEARCH("Формируются",H8)))</formula>
    </cfRule>
    <cfRule type="containsText" dxfId="9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20" sqref="B20:C20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Данные!AP2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Данные!AP6</f>
        <v>0</v>
      </c>
      <c r="C5" s="91">
        <f>Данные!AQ6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Данные!AP7</f>
        <v>0</v>
      </c>
      <c r="C6" s="91">
        <f>Данные!AQ7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Данные!AP8</f>
        <v>0</v>
      </c>
      <c r="C7" s="91">
        <f>Данные!AQ8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Данные!AP9</f>
        <v>0</v>
      </c>
      <c r="C8" s="91">
        <f>Данные!AQ9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Данные!AP10</f>
        <v>0</v>
      </c>
      <c r="C9" s="91">
        <f>Данные!AQ10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Данные!AP11</f>
        <v>0</v>
      </c>
      <c r="C10" s="91">
        <f>Данные!AQ11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Данные!AP12</f>
        <v>0</v>
      </c>
      <c r="C11" s="91">
        <f>Данные!AQ12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Данные!AP13</f>
        <v>0</v>
      </c>
      <c r="C12" s="91">
        <f>Данные!AQ13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Данные!AP14</f>
        <v>0</v>
      </c>
      <c r="C13" s="91">
        <f>Данные!AQ14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Данные!AP15</f>
        <v>0</v>
      </c>
      <c r="C14" s="91">
        <f>Данные!AQ15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Данные!AP16</f>
        <v>0</v>
      </c>
      <c r="C15" s="91">
        <f>Данные!AQ16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Данные!AP17</f>
        <v>0</v>
      </c>
      <c r="C16" s="91">
        <f>Данные!AQ17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Данные!AP18</f>
        <v>0</v>
      </c>
      <c r="C17" s="91">
        <f>Данные!AQ18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Данные!AP19</f>
        <v>0</v>
      </c>
      <c r="C18" s="91">
        <f>Данные!AQ19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Данные!AP20</f>
        <v>0</v>
      </c>
      <c r="C19" s="91">
        <f>Данные!AQ20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Данные!AP22</f>
        <v>0</v>
      </c>
      <c r="C21" s="91">
        <f>Данные!AQ22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Данные!AP23</f>
        <v>0</v>
      </c>
      <c r="C22" s="91">
        <f>Данные!AQ23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Данные!AP24</f>
        <v>0</v>
      </c>
      <c r="C23" s="91">
        <f>Данные!AQ24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Данные!AP25</f>
        <v>0</v>
      </c>
      <c r="C24" s="91">
        <f>Данные!AQ25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Данные!AP26</f>
        <v>0</v>
      </c>
      <c r="C25" s="91">
        <f>Данные!AQ26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Данные!AP27</f>
        <v>0</v>
      </c>
      <c r="C26" s="91">
        <f>Данные!AQ27</f>
        <v>0</v>
      </c>
    </row>
    <row r="27" spans="1:3" x14ac:dyDescent="0.35">
      <c r="A27" s="113" t="str">
        <f>Данные!A28</f>
        <v>среднее значение</v>
      </c>
      <c r="B27" s="110" t="e">
        <f>Данные!AP28</f>
        <v>#DIV/0!</v>
      </c>
      <c r="C27" s="110" t="e">
        <f>Данные!AQ28</f>
        <v>#DIV/0!</v>
      </c>
    </row>
    <row r="28" spans="1:3" x14ac:dyDescent="0.35">
      <c r="A28" s="113" t="str">
        <f>Данные!A29</f>
        <v>%</v>
      </c>
      <c r="B28" s="110" t="e">
        <f>Данные!AP29</f>
        <v>#DIV/0!</v>
      </c>
      <c r="C28" s="110" t="e">
        <f>Данные!AQ29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Данные!AP30</f>
        <v>#DIV/0!</v>
      </c>
      <c r="C29" s="91" t="e">
        <f>Данные!AQ30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Данные!AP33</f>
        <v>0</v>
      </c>
      <c r="C32" s="91">
        <f>Данные!AQ33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Данные!AP34</f>
        <v>0</v>
      </c>
      <c r="C33" s="91">
        <f>Данные!AQ34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Данные!AP36</f>
        <v>0</v>
      </c>
      <c r="C35" s="91">
        <f>Данные!AQ36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Данные!AP37</f>
        <v>0</v>
      </c>
      <c r="C36" s="91">
        <f>Данные!AQ37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Данные!AP38</f>
        <v>0</v>
      </c>
      <c r="C37" s="91">
        <f>Данные!AQ38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Данные!AP39</f>
        <v>0</v>
      </c>
      <c r="C38" s="91">
        <f>Данные!AQ39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Данные!AP41</f>
        <v>0</v>
      </c>
      <c r="C40" s="91">
        <f>Данные!AQ41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Данные!AP42</f>
        <v>0</v>
      </c>
      <c r="C41" s="91">
        <f>Данные!AQ42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Данные!AP43</f>
        <v>0</v>
      </c>
      <c r="C42" s="91">
        <f>Данные!AQ43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Данные!AP45</f>
        <v>0</v>
      </c>
      <c r="C44" s="91">
        <f>Данные!AQ45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Данные!AP46</f>
        <v>0</v>
      </c>
      <c r="C45" s="91">
        <f>Данные!AQ46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Данные!AP47</f>
        <v>0</v>
      </c>
      <c r="C46" s="91">
        <f>Данные!AQ47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Данные!AP48</f>
        <v>0</v>
      </c>
      <c r="C47" s="91">
        <f>Данные!AQ48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Данные!AP49</f>
        <v>0</v>
      </c>
      <c r="C48" s="91">
        <f>Данные!AQ49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Данные!AP50</f>
        <v>0</v>
      </c>
      <c r="C49" s="91">
        <f>Данные!AQ50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Данные!AP52</f>
        <v>0</v>
      </c>
      <c r="C51" s="91">
        <f>Данные!AQ52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Данные!AP53</f>
        <v>0</v>
      </c>
      <c r="C52" s="91">
        <f>Данные!AQ53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Данные!AP54</f>
        <v>0</v>
      </c>
      <c r="C53" s="91">
        <f>Данные!AQ54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Данные!AP55</f>
        <v>0</v>
      </c>
      <c r="C54" s="91">
        <f>Данные!AQ55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Данные!AP56</f>
        <v>0</v>
      </c>
      <c r="C55" s="91">
        <f>Данные!AQ56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Данные!AP57</f>
        <v>0</v>
      </c>
      <c r="C56" s="91">
        <f>Данные!AQ57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Данные!AP58</f>
        <v>0</v>
      </c>
      <c r="C57" s="91">
        <f>Данные!AQ58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Данные!AP59</f>
        <v>0</v>
      </c>
      <c r="C58" s="91">
        <f>Данные!AQ59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Данные!AP60</f>
        <v>0</v>
      </c>
      <c r="C59" s="91">
        <f>Данные!AQ60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Данные!AP61</f>
        <v>0</v>
      </c>
      <c r="C60" s="91">
        <f>Данные!AQ61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Данные!AP62</f>
        <v>0</v>
      </c>
      <c r="C61" s="91">
        <f>Данные!AQ62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Данные!AP63</f>
        <v>0</v>
      </c>
      <c r="C62" s="91">
        <f>Данные!AQ63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Данные!AP64</f>
        <v>0</v>
      </c>
      <c r="C63" s="91">
        <f>Данные!AQ64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Данные!AP65</f>
        <v>0</v>
      </c>
      <c r="C64" s="91">
        <f>Данные!AQ65</f>
        <v>0</v>
      </c>
    </row>
    <row r="65" spans="1:3" x14ac:dyDescent="0.35">
      <c r="A65" s="113" t="str">
        <f>Данные!A66</f>
        <v>среднее значение</v>
      </c>
      <c r="B65" s="110" t="e">
        <f>Данные!AP66</f>
        <v>#DIV/0!</v>
      </c>
      <c r="C65" s="110" t="e">
        <f>Данные!AQ66</f>
        <v>#DIV/0!</v>
      </c>
    </row>
    <row r="66" spans="1:3" x14ac:dyDescent="0.35">
      <c r="A66" s="113" t="str">
        <f>Данные!A67</f>
        <v>%</v>
      </c>
      <c r="B66" s="110" t="e">
        <f>Данные!AP67</f>
        <v>#DIV/0!</v>
      </c>
      <c r="C66" s="110" t="e">
        <f>Данные!AQ67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Данные!AP68</f>
        <v>#DIV/0!</v>
      </c>
      <c r="C67" s="91" t="e">
        <f>Данные!AQ68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Данные!AP71</f>
        <v>0</v>
      </c>
      <c r="C70" s="91">
        <f>Данные!AQ71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Данные!AP72</f>
        <v>0</v>
      </c>
      <c r="C71" s="91">
        <f>Данные!AQ72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Данные!AP73</f>
        <v>0</v>
      </c>
      <c r="C72" s="91">
        <f>Данные!AQ73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Данные!AP74</f>
        <v>0</v>
      </c>
      <c r="C73" s="91">
        <f>Данные!AQ74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Данные!AP75</f>
        <v>0</v>
      </c>
      <c r="C74" s="91">
        <f>Данные!AQ75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Данные!AP76</f>
        <v>0</v>
      </c>
      <c r="C75" s="91">
        <f>Данные!AQ76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Данные!AP77</f>
        <v>0</v>
      </c>
      <c r="C76" s="91">
        <f>Данные!AQ77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Данные!AP78</f>
        <v>0</v>
      </c>
      <c r="C77" s="91">
        <f>Данные!AQ78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Данные!AP80</f>
        <v>0</v>
      </c>
      <c r="C79" s="91">
        <f>Данные!AQ80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Данные!AP81</f>
        <v>0</v>
      </c>
      <c r="C80" s="91">
        <f>Данные!AQ81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Данные!AP82</f>
        <v>0</v>
      </c>
      <c r="C81" s="91">
        <f>Данные!AQ82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Данные!AP83</f>
        <v>0</v>
      </c>
      <c r="C82" s="91">
        <f>Данные!AQ83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Данные!AP84</f>
        <v>0</v>
      </c>
      <c r="C83" s="91">
        <f>Данные!AQ84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Данные!AP85</f>
        <v>0</v>
      </c>
      <c r="C84" s="91">
        <f>Данные!AQ85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Данные!AP86</f>
        <v>0</v>
      </c>
      <c r="C85" s="91">
        <f>Данные!AQ86</f>
        <v>0</v>
      </c>
    </row>
    <row r="86" spans="1:3" x14ac:dyDescent="0.35">
      <c r="A86" s="115" t="str">
        <f>Данные!A87</f>
        <v>среднее значение</v>
      </c>
      <c r="B86" s="110" t="e">
        <f>Данные!AP87</f>
        <v>#DIV/0!</v>
      </c>
      <c r="C86" s="110" t="e">
        <f>Данные!AQ87</f>
        <v>#DIV/0!</v>
      </c>
    </row>
    <row r="87" spans="1:3" x14ac:dyDescent="0.35">
      <c r="A87" s="115" t="str">
        <f>Данные!A88</f>
        <v>%</v>
      </c>
      <c r="B87" s="110" t="e">
        <f>Данные!AP88</f>
        <v>#DIV/0!</v>
      </c>
      <c r="C87" s="110" t="e">
        <f>Данные!AQ88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Данные!AP89</f>
        <v>#DIV/0!</v>
      </c>
      <c r="C88" s="91" t="e">
        <f>Данные!AQ89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Данные!AP92</f>
        <v>0</v>
      </c>
      <c r="C91" s="91">
        <f>Данные!AQ92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Данные!AP93</f>
        <v>0</v>
      </c>
      <c r="C92" s="91">
        <f>Данные!AQ93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Данные!AP94</f>
        <v>0</v>
      </c>
      <c r="C93" s="91">
        <f>Данные!AQ94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Данные!AP95</f>
        <v>0</v>
      </c>
      <c r="C94" s="91">
        <f>Данные!AQ95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Данные!AP96</f>
        <v>0</v>
      </c>
      <c r="C95" s="91">
        <f>Данные!AQ96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Данные!AP97</f>
        <v>0</v>
      </c>
      <c r="C96" s="91">
        <f>Данные!AQ97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Данные!AP98</f>
        <v>0</v>
      </c>
      <c r="C97" s="91">
        <f>Данные!AQ98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Данные!AP99</f>
        <v>0</v>
      </c>
      <c r="C98" s="91">
        <f>Данные!AQ99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Данные!AP100</f>
        <v>0</v>
      </c>
      <c r="C99" s="91">
        <f>Данные!AQ100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Данные!AP101</f>
        <v>0</v>
      </c>
      <c r="C100" s="91">
        <f>Данные!AQ101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Данные!AP103</f>
        <v>0</v>
      </c>
      <c r="C102" s="91">
        <f>Данные!AQ103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Данные!AP104</f>
        <v>0</v>
      </c>
      <c r="C103" s="91">
        <f>Данные!AQ104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Данные!AP105</f>
        <v>0</v>
      </c>
      <c r="C104" s="91">
        <f>Данные!AQ105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Данные!AP106</f>
        <v>0</v>
      </c>
      <c r="C105" s="91">
        <f>Данные!AQ106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Данные!AP107</f>
        <v>0</v>
      </c>
      <c r="C106" s="91">
        <f>Данные!AQ107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Данные!AP108</f>
        <v>0</v>
      </c>
      <c r="C107" s="91">
        <f>Данные!AQ108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Данные!AP109</f>
        <v>0</v>
      </c>
      <c r="C108" s="91">
        <f>Данные!AQ109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Данные!AP110</f>
        <v>0</v>
      </c>
      <c r="C109" s="91">
        <f>Данные!AQ110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Данные!AP111</f>
        <v>0</v>
      </c>
      <c r="C110" s="91">
        <f>Данные!AQ111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Данные!AP112</f>
        <v>#DIV/0!</v>
      </c>
      <c r="C111" s="110" t="e">
        <f>Данные!AQ112</f>
        <v>#DIV/0!</v>
      </c>
    </row>
    <row r="112" spans="1:3" x14ac:dyDescent="0.35">
      <c r="A112" s="113" t="str">
        <f>Данные!A113</f>
        <v>%</v>
      </c>
      <c r="B112" s="110" t="e">
        <f>Данные!AP113</f>
        <v>#DIV/0!</v>
      </c>
      <c r="C112" s="110" t="e">
        <f>Данные!AQ113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Данные!AP114</f>
        <v>#DIV/0!</v>
      </c>
      <c r="C113" s="91" t="e">
        <f>Данные!AQ114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Данные!AP117</f>
        <v>0</v>
      </c>
      <c r="C116" s="91">
        <f>Данные!AQ117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Данные!AP118</f>
        <v>0</v>
      </c>
      <c r="C117" s="91">
        <f>Данные!AQ118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Данные!AP119</f>
        <v>0</v>
      </c>
      <c r="C118" s="91">
        <f>Данные!AQ119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Данные!AP120</f>
        <v>0</v>
      </c>
      <c r="C119" s="91">
        <f>Данные!AQ120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Данные!AP121</f>
        <v>0</v>
      </c>
      <c r="C120" s="91">
        <f>Данные!AQ121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Данные!AP122</f>
        <v>0</v>
      </c>
      <c r="C121" s="91">
        <f>Данные!AQ122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Данные!AP123</f>
        <v>0</v>
      </c>
      <c r="C122" s="91">
        <f>Данные!AQ123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Данные!AP125</f>
        <v>0</v>
      </c>
      <c r="C124" s="91">
        <f>Данные!AQ125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Данные!AP126</f>
        <v>0</v>
      </c>
      <c r="C125" s="91">
        <f>Данные!AQ126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Данные!AP127</f>
        <v>0</v>
      </c>
      <c r="C126" s="91">
        <f>Данные!AQ127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Данные!AP128</f>
        <v>0</v>
      </c>
      <c r="C127" s="91">
        <f>Данные!AQ128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Данные!AP129</f>
        <v>0</v>
      </c>
      <c r="C128" s="91">
        <f>Данные!AQ129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Данные!AP130</f>
        <v>0</v>
      </c>
      <c r="C129" s="91">
        <f>Данные!AQ130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Данные!AP131</f>
        <v>0</v>
      </c>
      <c r="C130" s="91">
        <f>Данные!AQ131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Данные!AP132</f>
        <v>0</v>
      </c>
      <c r="C131" s="91">
        <f>Данные!AQ132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Данные!AP133</f>
        <v>0</v>
      </c>
      <c r="C132" s="91">
        <f>Данные!AQ133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Данные!AP134</f>
        <v>0</v>
      </c>
      <c r="C133" s="91">
        <f>Данные!AQ134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Данные!AP135</f>
        <v>#DIV/0!</v>
      </c>
      <c r="C134" s="110" t="e">
        <f>Данные!AQ135</f>
        <v>#DIV/0!</v>
      </c>
    </row>
    <row r="135" spans="1:3" x14ac:dyDescent="0.35">
      <c r="A135" s="113" t="str">
        <f>Данные!A136</f>
        <v>%</v>
      </c>
      <c r="B135" s="110" t="e">
        <f>Данные!AP136</f>
        <v>#DIV/0!</v>
      </c>
      <c r="C135" s="110" t="e">
        <f>Данные!AQ136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Данные!AP137</f>
        <v>#DIV/0!</v>
      </c>
      <c r="C136" s="91" t="e">
        <f>Данные!AQ137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95" priority="14" operator="equal">
      <formula>3</formula>
    </cfRule>
    <cfRule type="cellIs" dxfId="94" priority="15" operator="equal">
      <formula>2</formula>
    </cfRule>
    <cfRule type="cellIs" dxfId="93" priority="16" operator="equal">
      <formula>1</formula>
    </cfRule>
  </conditionalFormatting>
  <conditionalFormatting sqref="C32:C136 B32:B133 B135:B136">
    <cfRule type="cellIs" dxfId="92" priority="11" operator="equal">
      <formula>3</formula>
    </cfRule>
    <cfRule type="cellIs" dxfId="91" priority="12" operator="equal">
      <formula>2</formula>
    </cfRule>
    <cfRule type="cellIs" dxfId="90" priority="13" operator="equal">
      <formula>1</formula>
    </cfRule>
  </conditionalFormatting>
  <conditionalFormatting sqref="B136">
    <cfRule type="containsText" dxfId="8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88" priority="7" operator="containsText" text="Не сформированы">
      <formula>NOT(ISERROR(SEARCH("Не сформированы",B29)))</formula>
    </cfRule>
    <cfRule type="containsText" dxfId="87" priority="8" operator="containsText" text="Сформированы">
      <formula>NOT(ISERROR(SEARCH("Сформированы",B29)))</formula>
    </cfRule>
    <cfRule type="containsText" dxfId="86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85" priority="4" operator="containsText" text="Формируются">
      <formula>NOT(ISERROR(SEARCH("Формируются",C29)))</formula>
    </cfRule>
    <cfRule type="containsText" dxfId="84" priority="5" operator="containsText" text="Не сформированы">
      <formula>NOT(ISERROR(SEARCH("Не сформированы",C29)))</formula>
    </cfRule>
    <cfRule type="containsText" dxfId="83" priority="6" operator="containsText" text="Сформированы">
      <formula>NOT(ISERROR(SEARCH("Сформированы",C29)))</formula>
    </cfRule>
  </conditionalFormatting>
  <conditionalFormatting sqref="H8:H12 J8:J12">
    <cfRule type="cellIs" dxfId="82" priority="1" operator="equal">
      <formula>"Не сформированы"</formula>
    </cfRule>
    <cfRule type="containsText" dxfId="81" priority="2" operator="containsText" text="Формируются">
      <formula>NOT(ISERROR(SEARCH("Формируются",H8)))</formula>
    </cfRule>
    <cfRule type="containsText" dxfId="8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Данные!AR2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Данные!AR6</f>
        <v>0</v>
      </c>
      <c r="C5" s="91">
        <f>Данные!AS6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Данные!AR7</f>
        <v>0</v>
      </c>
      <c r="C6" s="91">
        <f>Данные!AS7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Данные!AR8</f>
        <v>0</v>
      </c>
      <c r="C7" s="91">
        <f>Данные!AS8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Данные!AR9</f>
        <v>0</v>
      </c>
      <c r="C8" s="91">
        <f>Данные!AS9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Данные!AR10</f>
        <v>0</v>
      </c>
      <c r="C9" s="91">
        <f>Данные!AS10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Данные!AR11</f>
        <v>0</v>
      </c>
      <c r="C10" s="91">
        <f>Данные!AS11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Данные!AR12</f>
        <v>0</v>
      </c>
      <c r="C11" s="91">
        <f>Данные!AS12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Данные!AR13</f>
        <v>0</v>
      </c>
      <c r="C12" s="91">
        <f>Данные!AS13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Данные!AR14</f>
        <v>0</v>
      </c>
      <c r="C13" s="91">
        <f>Данные!AS14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Данные!AR15</f>
        <v>0</v>
      </c>
      <c r="C14" s="91">
        <f>Данные!AS15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Данные!AR16</f>
        <v>0</v>
      </c>
      <c r="C15" s="91">
        <f>Данные!AS16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Данные!AR17</f>
        <v>0</v>
      </c>
      <c r="C16" s="91">
        <f>Данные!AS17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Данные!AR18</f>
        <v>0</v>
      </c>
      <c r="C17" s="91">
        <f>Данные!AS18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Данные!AR19</f>
        <v>0</v>
      </c>
      <c r="C18" s="91">
        <f>Данные!AS19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Данные!AR20</f>
        <v>0</v>
      </c>
      <c r="C19" s="91">
        <f>Данные!AS20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Данные!AR22</f>
        <v>0</v>
      </c>
      <c r="C21" s="91">
        <f>Данные!AS22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Данные!AR23</f>
        <v>0</v>
      </c>
      <c r="C22" s="91">
        <f>Данные!AS23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Данные!AR24</f>
        <v>0</v>
      </c>
      <c r="C23" s="91">
        <f>Данные!AS24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Данные!AR25</f>
        <v>0</v>
      </c>
      <c r="C24" s="91">
        <f>Данные!AS25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Данные!AR26</f>
        <v>0</v>
      </c>
      <c r="C25" s="91">
        <f>Данные!AS26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Данные!AR27</f>
        <v>0</v>
      </c>
      <c r="C26" s="91">
        <f>Данные!AS27</f>
        <v>0</v>
      </c>
    </row>
    <row r="27" spans="1:3" x14ac:dyDescent="0.35">
      <c r="A27" s="113" t="str">
        <f>Данные!A28</f>
        <v>среднее значение</v>
      </c>
      <c r="B27" s="110" t="e">
        <f>Данные!AR28</f>
        <v>#DIV/0!</v>
      </c>
      <c r="C27" s="110" t="e">
        <f>Данные!AS28</f>
        <v>#DIV/0!</v>
      </c>
    </row>
    <row r="28" spans="1:3" x14ac:dyDescent="0.35">
      <c r="A28" s="113" t="str">
        <f>Данные!A29</f>
        <v>%</v>
      </c>
      <c r="B28" s="110" t="e">
        <f>Данные!AR29</f>
        <v>#DIV/0!</v>
      </c>
      <c r="C28" s="110" t="e">
        <f>Данные!AS29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Данные!AR30</f>
        <v>#DIV/0!</v>
      </c>
      <c r="C29" s="91" t="e">
        <f>Данные!AS30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Данные!AR33</f>
        <v>0</v>
      </c>
      <c r="C32" s="91">
        <f>Данные!AS33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Данные!AR34</f>
        <v>0</v>
      </c>
      <c r="C33" s="91">
        <f>Данные!AS34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Данные!AR36</f>
        <v>0</v>
      </c>
      <c r="C35" s="91">
        <f>Данные!AS36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Данные!AR37</f>
        <v>0</v>
      </c>
      <c r="C36" s="91">
        <f>Данные!AS37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Данные!AR38</f>
        <v>0</v>
      </c>
      <c r="C37" s="91">
        <f>Данные!AS38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Данные!AR39</f>
        <v>0</v>
      </c>
      <c r="C38" s="91">
        <f>Данные!AS39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Данные!AR41</f>
        <v>0</v>
      </c>
      <c r="C40" s="91">
        <f>Данные!AS41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Данные!AR42</f>
        <v>0</v>
      </c>
      <c r="C41" s="91">
        <f>Данные!AS42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Данные!AR43</f>
        <v>0</v>
      </c>
      <c r="C42" s="91">
        <f>Данные!AS43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Данные!AR45</f>
        <v>0</v>
      </c>
      <c r="C44" s="91">
        <f>Данные!AS45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Данные!AR46</f>
        <v>0</v>
      </c>
      <c r="C45" s="91">
        <f>Данные!AS46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Данные!AR47</f>
        <v>0</v>
      </c>
      <c r="C46" s="91">
        <f>Данные!AS47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Данные!AR48</f>
        <v>0</v>
      </c>
      <c r="C47" s="91">
        <f>Данные!AS48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Данные!AR49</f>
        <v>0</v>
      </c>
      <c r="C48" s="91">
        <f>Данные!AS49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Данные!AR50</f>
        <v>0</v>
      </c>
      <c r="C49" s="91">
        <f>Данные!AS50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Данные!AR52</f>
        <v>0</v>
      </c>
      <c r="C51" s="91">
        <f>Данные!AS52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Данные!AR53</f>
        <v>0</v>
      </c>
      <c r="C52" s="91">
        <f>Данные!AS53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Данные!AR54</f>
        <v>0</v>
      </c>
      <c r="C53" s="91">
        <f>Данные!AS54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Данные!AR55</f>
        <v>0</v>
      </c>
      <c r="C54" s="91">
        <f>Данные!AS55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Данные!AR56</f>
        <v>0</v>
      </c>
      <c r="C55" s="91">
        <f>Данные!AS56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Данные!AR57</f>
        <v>0</v>
      </c>
      <c r="C56" s="91">
        <f>Данные!AS57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Данные!AR58</f>
        <v>0</v>
      </c>
      <c r="C57" s="91">
        <f>Данные!AS58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Данные!AR59</f>
        <v>0</v>
      </c>
      <c r="C58" s="91">
        <f>Данные!AS59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Данные!AR60</f>
        <v>0</v>
      </c>
      <c r="C59" s="91">
        <f>Данные!AS60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Данные!AR61</f>
        <v>0</v>
      </c>
      <c r="C60" s="91">
        <f>Данные!AS61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Данные!AR62</f>
        <v>0</v>
      </c>
      <c r="C61" s="91">
        <f>Данные!AS62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Данные!AR63</f>
        <v>0</v>
      </c>
      <c r="C62" s="91">
        <f>Данные!AS63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Данные!AR64</f>
        <v>0</v>
      </c>
      <c r="C63" s="91">
        <f>Данные!AS64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Данные!AR65</f>
        <v>0</v>
      </c>
      <c r="C64" s="91">
        <f>Данные!AS65</f>
        <v>0</v>
      </c>
    </row>
    <row r="65" spans="1:3" x14ac:dyDescent="0.35">
      <c r="A65" s="113" t="str">
        <f>Данные!A66</f>
        <v>среднее значение</v>
      </c>
      <c r="B65" s="110" t="e">
        <f>Данные!AR66</f>
        <v>#DIV/0!</v>
      </c>
      <c r="C65" s="110" t="e">
        <f>Данные!AS66</f>
        <v>#DIV/0!</v>
      </c>
    </row>
    <row r="66" spans="1:3" x14ac:dyDescent="0.35">
      <c r="A66" s="113" t="str">
        <f>Данные!A67</f>
        <v>%</v>
      </c>
      <c r="B66" s="110" t="e">
        <f>Данные!AR67</f>
        <v>#DIV/0!</v>
      </c>
      <c r="C66" s="110" t="e">
        <f>Данные!AS67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Данные!AR68</f>
        <v>#DIV/0!</v>
      </c>
      <c r="C67" s="91" t="e">
        <f>Данные!AS68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Данные!AR71</f>
        <v>0</v>
      </c>
      <c r="C70" s="91">
        <f>Данные!AS71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Данные!AR72</f>
        <v>0</v>
      </c>
      <c r="C71" s="91">
        <f>Данные!AS72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Данные!AR73</f>
        <v>0</v>
      </c>
      <c r="C72" s="91">
        <f>Данные!AS73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Данные!AR74</f>
        <v>0</v>
      </c>
      <c r="C73" s="91">
        <f>Данные!AS74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Данные!AR75</f>
        <v>0</v>
      </c>
      <c r="C74" s="91">
        <f>Данные!AS75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Данные!AR76</f>
        <v>0</v>
      </c>
      <c r="C75" s="91">
        <f>Данные!AS76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Данные!AR77</f>
        <v>0</v>
      </c>
      <c r="C76" s="91">
        <f>Данные!AS77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Данные!AR78</f>
        <v>0</v>
      </c>
      <c r="C77" s="91">
        <f>Данные!AS78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Данные!AR80</f>
        <v>0</v>
      </c>
      <c r="C79" s="91">
        <f>Данные!AS80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Данные!AR81</f>
        <v>0</v>
      </c>
      <c r="C80" s="91">
        <f>Данные!AS81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Данные!AR82</f>
        <v>0</v>
      </c>
      <c r="C81" s="91">
        <f>Данные!AS82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Данные!AR83</f>
        <v>0</v>
      </c>
      <c r="C82" s="91">
        <f>Данные!AS83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Данные!AR84</f>
        <v>0</v>
      </c>
      <c r="C83" s="91">
        <f>Данные!AS84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Данные!AR85</f>
        <v>0</v>
      </c>
      <c r="C84" s="91">
        <f>Данные!AS85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Данные!AR86</f>
        <v>0</v>
      </c>
      <c r="C85" s="91">
        <f>Данные!AS86</f>
        <v>0</v>
      </c>
    </row>
    <row r="86" spans="1:3" x14ac:dyDescent="0.35">
      <c r="A86" s="115" t="str">
        <f>Данные!A87</f>
        <v>среднее значение</v>
      </c>
      <c r="B86" s="110" t="e">
        <f>Данные!AR87</f>
        <v>#DIV/0!</v>
      </c>
      <c r="C86" s="110" t="e">
        <f>Данные!AS87</f>
        <v>#DIV/0!</v>
      </c>
    </row>
    <row r="87" spans="1:3" x14ac:dyDescent="0.35">
      <c r="A87" s="115" t="str">
        <f>Данные!A88</f>
        <v>%</v>
      </c>
      <c r="B87" s="110" t="e">
        <f>Данные!AR88</f>
        <v>#DIV/0!</v>
      </c>
      <c r="C87" s="110" t="e">
        <f>Данные!AS88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Данные!AR89</f>
        <v>#DIV/0!</v>
      </c>
      <c r="C88" s="91" t="e">
        <f>Данные!AS89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Данные!AR92</f>
        <v>0</v>
      </c>
      <c r="C91" s="91">
        <f>Данные!AS92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Данные!AR93</f>
        <v>0</v>
      </c>
      <c r="C92" s="91">
        <f>Данные!AS93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Данные!AR94</f>
        <v>0</v>
      </c>
      <c r="C93" s="91">
        <f>Данные!AS94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Данные!AR95</f>
        <v>0</v>
      </c>
      <c r="C94" s="91">
        <f>Данные!AS95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Данные!AR96</f>
        <v>0</v>
      </c>
      <c r="C95" s="91">
        <f>Данные!AS96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Данные!AR97</f>
        <v>0</v>
      </c>
      <c r="C96" s="91">
        <f>Данные!AS97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Данные!AR98</f>
        <v>0</v>
      </c>
      <c r="C97" s="91">
        <f>Данные!AS98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Данные!AR99</f>
        <v>0</v>
      </c>
      <c r="C98" s="91">
        <f>Данные!AS99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Данные!AR100</f>
        <v>0</v>
      </c>
      <c r="C99" s="91">
        <f>Данные!AS100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Данные!AR101</f>
        <v>0</v>
      </c>
      <c r="C100" s="91">
        <f>Данные!AS101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Данные!AR103</f>
        <v>0</v>
      </c>
      <c r="C102" s="91">
        <f>Данные!AS103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Данные!AR104</f>
        <v>0</v>
      </c>
      <c r="C103" s="91">
        <f>Данные!AS104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Данные!AR105</f>
        <v>0</v>
      </c>
      <c r="C104" s="91">
        <f>Данные!AS105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Данные!AR106</f>
        <v>0</v>
      </c>
      <c r="C105" s="91">
        <f>Данные!AS106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Данные!AR107</f>
        <v>0</v>
      </c>
      <c r="C106" s="91">
        <f>Данные!AS107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Данные!AR108</f>
        <v>0</v>
      </c>
      <c r="C107" s="91">
        <f>Данные!AS108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Данные!AR109</f>
        <v>0</v>
      </c>
      <c r="C108" s="91">
        <f>Данные!AS109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Данные!AR110</f>
        <v>0</v>
      </c>
      <c r="C109" s="91">
        <f>Данные!AS110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Данные!AR111</f>
        <v>0</v>
      </c>
      <c r="C110" s="91">
        <f>Данные!AS111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Данные!AR112</f>
        <v>#DIV/0!</v>
      </c>
      <c r="C111" s="110" t="e">
        <f>Данные!AS112</f>
        <v>#DIV/0!</v>
      </c>
    </row>
    <row r="112" spans="1:3" x14ac:dyDescent="0.35">
      <c r="A112" s="113" t="str">
        <f>Данные!A113</f>
        <v>%</v>
      </c>
      <c r="B112" s="110" t="e">
        <f>Данные!AR113</f>
        <v>#DIV/0!</v>
      </c>
      <c r="C112" s="110" t="e">
        <f>Данные!AS113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Данные!AR114</f>
        <v>#DIV/0!</v>
      </c>
      <c r="C113" s="91" t="e">
        <f>Данные!AS114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Данные!AR117</f>
        <v>0</v>
      </c>
      <c r="C116" s="91">
        <f>Данные!AS117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Данные!AR118</f>
        <v>0</v>
      </c>
      <c r="C117" s="91">
        <f>Данные!AS118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Данные!AR119</f>
        <v>0</v>
      </c>
      <c r="C118" s="91">
        <f>Данные!AS119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Данные!AR120</f>
        <v>0</v>
      </c>
      <c r="C119" s="91">
        <f>Данные!AS120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Данные!AR121</f>
        <v>0</v>
      </c>
      <c r="C120" s="91">
        <f>Данные!AS121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Данные!AR122</f>
        <v>0</v>
      </c>
      <c r="C121" s="91">
        <f>Данные!AS122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Данные!AR123</f>
        <v>0</v>
      </c>
      <c r="C122" s="91">
        <f>Данные!AS123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Данные!AR125</f>
        <v>0</v>
      </c>
      <c r="C124" s="91">
        <f>Данные!AS125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Данные!AR126</f>
        <v>0</v>
      </c>
      <c r="C125" s="91">
        <f>Данные!AS126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Данные!AR127</f>
        <v>0</v>
      </c>
      <c r="C126" s="91">
        <f>Данные!AS127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Данные!AR128</f>
        <v>0</v>
      </c>
      <c r="C127" s="91">
        <f>Данные!AS128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Данные!AR129</f>
        <v>0</v>
      </c>
      <c r="C128" s="91">
        <f>Данные!AS129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Данные!AR130</f>
        <v>0</v>
      </c>
      <c r="C129" s="91">
        <f>Данные!AS130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Данные!AR131</f>
        <v>0</v>
      </c>
      <c r="C130" s="91">
        <f>Данные!AS131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Данные!AR132</f>
        <v>0</v>
      </c>
      <c r="C131" s="91">
        <f>Данные!AS132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Данные!AR133</f>
        <v>0</v>
      </c>
      <c r="C132" s="91">
        <f>Данные!AS133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Данные!AR134</f>
        <v>0</v>
      </c>
      <c r="C133" s="91">
        <f>Данные!AS134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Данные!AR135</f>
        <v>#DIV/0!</v>
      </c>
      <c r="C134" s="110" t="e">
        <f>Данные!AS135</f>
        <v>#DIV/0!</v>
      </c>
    </row>
    <row r="135" spans="1:3" x14ac:dyDescent="0.35">
      <c r="A135" s="113" t="str">
        <f>Данные!A136</f>
        <v>%</v>
      </c>
      <c r="B135" s="110" t="e">
        <f>Данные!AR136</f>
        <v>#DIV/0!</v>
      </c>
      <c r="C135" s="110" t="e">
        <f>Данные!AS136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Данные!AR137</f>
        <v>#DIV/0!</v>
      </c>
      <c r="C136" s="91" t="e">
        <f>Данные!AS137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79" priority="14" operator="equal">
      <formula>3</formula>
    </cfRule>
    <cfRule type="cellIs" dxfId="78" priority="15" operator="equal">
      <formula>2</formula>
    </cfRule>
    <cfRule type="cellIs" dxfId="77" priority="16" operator="equal">
      <formula>1</formula>
    </cfRule>
  </conditionalFormatting>
  <conditionalFormatting sqref="C32:C136 B32:B133 B135:B136">
    <cfRule type="cellIs" dxfId="76" priority="11" operator="equal">
      <formula>3</formula>
    </cfRule>
    <cfRule type="cellIs" dxfId="75" priority="12" operator="equal">
      <formula>2</formula>
    </cfRule>
    <cfRule type="cellIs" dxfId="74" priority="13" operator="equal">
      <formula>1</formula>
    </cfRule>
  </conditionalFormatting>
  <conditionalFormatting sqref="B136">
    <cfRule type="containsText" dxfId="73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72" priority="7" operator="containsText" text="Не сформированы">
      <formula>NOT(ISERROR(SEARCH("Не сформированы",B29)))</formula>
    </cfRule>
    <cfRule type="containsText" dxfId="71" priority="8" operator="containsText" text="Сформированы">
      <formula>NOT(ISERROR(SEARCH("Сформированы",B29)))</formula>
    </cfRule>
    <cfRule type="containsText" dxfId="70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69" priority="4" operator="containsText" text="Формируются">
      <formula>NOT(ISERROR(SEARCH("Формируются",C29)))</formula>
    </cfRule>
    <cfRule type="containsText" dxfId="68" priority="5" operator="containsText" text="Не сформированы">
      <formula>NOT(ISERROR(SEARCH("Не сформированы",C29)))</formula>
    </cfRule>
    <cfRule type="containsText" dxfId="67" priority="6" operator="containsText" text="Сформированы">
      <formula>NOT(ISERROR(SEARCH("Сформированы",C29)))</formula>
    </cfRule>
  </conditionalFormatting>
  <conditionalFormatting sqref="H8:H12 J8:J12">
    <cfRule type="cellIs" dxfId="66" priority="1" operator="equal">
      <formula>"Не сформированы"</formula>
    </cfRule>
    <cfRule type="containsText" dxfId="65" priority="2" operator="containsText" text="Формируются">
      <formula>NOT(ISERROR(SEARCH("Формируются",H8)))</formula>
    </cfRule>
    <cfRule type="containsText" dxfId="6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Данные!AT2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Данные!AT6</f>
        <v>0</v>
      </c>
      <c r="C5" s="91">
        <f>Данные!AU6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Данные!AT7</f>
        <v>0</v>
      </c>
      <c r="C6" s="91">
        <f>Данные!AU7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Данные!AT8</f>
        <v>0</v>
      </c>
      <c r="C7" s="91">
        <f>Данные!AU8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Данные!AT9</f>
        <v>0</v>
      </c>
      <c r="C8" s="91">
        <f>Данные!AU9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Данные!AT10</f>
        <v>0</v>
      </c>
      <c r="C9" s="91">
        <f>Данные!AU10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Данные!AT11</f>
        <v>0</v>
      </c>
      <c r="C10" s="91">
        <f>Данные!AU11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Данные!AT12</f>
        <v>0</v>
      </c>
      <c r="C11" s="91">
        <f>Данные!AU12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Данные!AT13</f>
        <v>0</v>
      </c>
      <c r="C12" s="91">
        <f>Данные!AU13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Данные!AT14</f>
        <v>0</v>
      </c>
      <c r="C13" s="91">
        <f>Данные!AU14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Данные!AT15</f>
        <v>0</v>
      </c>
      <c r="C14" s="91">
        <f>Данные!AU15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Данные!AT16</f>
        <v>0</v>
      </c>
      <c r="C15" s="91">
        <f>Данные!AU16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Данные!AT17</f>
        <v>0</v>
      </c>
      <c r="C16" s="91">
        <f>Данные!AU17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Данные!AT18</f>
        <v>0</v>
      </c>
      <c r="C17" s="91">
        <f>Данные!AU18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Данные!AT19</f>
        <v>0</v>
      </c>
      <c r="C18" s="91">
        <f>Данные!AU19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Данные!AT20</f>
        <v>0</v>
      </c>
      <c r="C19" s="91">
        <f>Данные!AU20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Данные!AT22</f>
        <v>0</v>
      </c>
      <c r="C21" s="91">
        <f>Данные!AU22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Данные!AT23</f>
        <v>0</v>
      </c>
      <c r="C22" s="91">
        <f>Данные!AU23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Данные!AT24</f>
        <v>0</v>
      </c>
      <c r="C23" s="91">
        <f>Данные!AU24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Данные!AT25</f>
        <v>0</v>
      </c>
      <c r="C24" s="91">
        <f>Данные!AU25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Данные!AT26</f>
        <v>0</v>
      </c>
      <c r="C25" s="91">
        <f>Данные!AU26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Данные!AT27</f>
        <v>0</v>
      </c>
      <c r="C26" s="91">
        <f>Данные!AU27</f>
        <v>0</v>
      </c>
    </row>
    <row r="27" spans="1:3" x14ac:dyDescent="0.35">
      <c r="A27" s="113" t="str">
        <f>Данные!A28</f>
        <v>среднее значение</v>
      </c>
      <c r="B27" s="110" t="e">
        <f>Данные!AT28</f>
        <v>#DIV/0!</v>
      </c>
      <c r="C27" s="110" t="e">
        <f>Данные!AU28</f>
        <v>#DIV/0!</v>
      </c>
    </row>
    <row r="28" spans="1:3" x14ac:dyDescent="0.35">
      <c r="A28" s="113" t="str">
        <f>Данные!A29</f>
        <v>%</v>
      </c>
      <c r="B28" s="110" t="e">
        <f>Данные!AT29</f>
        <v>#DIV/0!</v>
      </c>
      <c r="C28" s="110" t="e">
        <f>Данные!AU29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Данные!AT30</f>
        <v>#DIV/0!</v>
      </c>
      <c r="C29" s="91" t="e">
        <f>Данные!AU30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Данные!AT33</f>
        <v>0</v>
      </c>
      <c r="C32" s="91">
        <f>Данные!AU33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Данные!AT34</f>
        <v>0</v>
      </c>
      <c r="C33" s="91">
        <f>Данные!AU34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Данные!AT36</f>
        <v>0</v>
      </c>
      <c r="C35" s="91">
        <f>Данные!AU36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Данные!AT37</f>
        <v>0</v>
      </c>
      <c r="C36" s="91">
        <f>Данные!AU37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Данные!AT38</f>
        <v>0</v>
      </c>
      <c r="C37" s="91">
        <f>Данные!AU38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Данные!AT39</f>
        <v>0</v>
      </c>
      <c r="C38" s="91">
        <f>Данные!AU39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Данные!AT41</f>
        <v>0</v>
      </c>
      <c r="C40" s="91">
        <f>Данные!AU41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Данные!AT42</f>
        <v>0</v>
      </c>
      <c r="C41" s="91">
        <f>Данные!AU42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Данные!AT43</f>
        <v>0</v>
      </c>
      <c r="C42" s="91">
        <f>Данные!AU43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Данные!AT45</f>
        <v>0</v>
      </c>
      <c r="C44" s="91">
        <f>Данные!AU45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Данные!AT46</f>
        <v>0</v>
      </c>
      <c r="C45" s="91">
        <f>Данные!AU46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Данные!AT47</f>
        <v>0</v>
      </c>
      <c r="C46" s="91">
        <f>Данные!AU47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Данные!AT48</f>
        <v>0</v>
      </c>
      <c r="C47" s="91">
        <f>Данные!AU48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Данные!AT49</f>
        <v>0</v>
      </c>
      <c r="C48" s="91">
        <f>Данные!AU49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Данные!AT50</f>
        <v>0</v>
      </c>
      <c r="C49" s="91">
        <f>Данные!AU50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Данные!AT52</f>
        <v>0</v>
      </c>
      <c r="C51" s="91">
        <f>Данные!AU52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Данные!AT53</f>
        <v>0</v>
      </c>
      <c r="C52" s="91">
        <f>Данные!AU53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Данные!AT54</f>
        <v>0</v>
      </c>
      <c r="C53" s="91">
        <f>Данные!AU54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Данные!AT55</f>
        <v>0</v>
      </c>
      <c r="C54" s="91">
        <f>Данные!AU55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Данные!AT56</f>
        <v>0</v>
      </c>
      <c r="C55" s="91">
        <f>Данные!AU56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Данные!AT57</f>
        <v>0</v>
      </c>
      <c r="C56" s="91">
        <f>Данные!AU57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Данные!AT58</f>
        <v>0</v>
      </c>
      <c r="C57" s="91">
        <f>Данные!AU58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Данные!AT59</f>
        <v>0</v>
      </c>
      <c r="C58" s="91">
        <f>Данные!AU59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Данные!AT60</f>
        <v>0</v>
      </c>
      <c r="C59" s="91">
        <f>Данные!AU60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Данные!AT61</f>
        <v>0</v>
      </c>
      <c r="C60" s="91">
        <f>Данные!AU61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Данные!AT62</f>
        <v>0</v>
      </c>
      <c r="C61" s="91">
        <f>Данные!AU62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Данные!AT63</f>
        <v>0</v>
      </c>
      <c r="C62" s="91">
        <f>Данные!AU63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Данные!AT64</f>
        <v>0</v>
      </c>
      <c r="C63" s="91">
        <f>Данные!AU64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Данные!AT65</f>
        <v>0</v>
      </c>
      <c r="C64" s="91">
        <f>Данные!AU65</f>
        <v>0</v>
      </c>
    </row>
    <row r="65" spans="1:3" x14ac:dyDescent="0.35">
      <c r="A65" s="113" t="str">
        <f>Данные!A66</f>
        <v>среднее значение</v>
      </c>
      <c r="B65" s="110" t="e">
        <f>Данные!AT66</f>
        <v>#DIV/0!</v>
      </c>
      <c r="C65" s="110" t="e">
        <f>Данные!AU66</f>
        <v>#DIV/0!</v>
      </c>
    </row>
    <row r="66" spans="1:3" x14ac:dyDescent="0.35">
      <c r="A66" s="113" t="str">
        <f>Данные!A67</f>
        <v>%</v>
      </c>
      <c r="B66" s="110" t="e">
        <f>Данные!AT67</f>
        <v>#DIV/0!</v>
      </c>
      <c r="C66" s="110" t="e">
        <f>Данные!AU67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Данные!AT68</f>
        <v>#DIV/0!</v>
      </c>
      <c r="C67" s="91" t="e">
        <f>Данные!AU68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Данные!AT71</f>
        <v>0</v>
      </c>
      <c r="C70" s="91">
        <f>Данные!AU71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Данные!AT72</f>
        <v>0</v>
      </c>
      <c r="C71" s="91">
        <f>Данные!AU72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Данные!AT73</f>
        <v>0</v>
      </c>
      <c r="C72" s="91">
        <f>Данные!AU73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Данные!AT74</f>
        <v>0</v>
      </c>
      <c r="C73" s="91">
        <f>Данные!AU74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Данные!AT75</f>
        <v>0</v>
      </c>
      <c r="C74" s="91">
        <f>Данные!AU75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Данные!AT76</f>
        <v>0</v>
      </c>
      <c r="C75" s="91">
        <f>Данные!AU76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Данные!AT77</f>
        <v>0</v>
      </c>
      <c r="C76" s="91">
        <f>Данные!AU77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Данные!AT78</f>
        <v>0</v>
      </c>
      <c r="C77" s="91">
        <f>Данные!AU78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Данные!AT80</f>
        <v>0</v>
      </c>
      <c r="C79" s="91">
        <f>Данные!AU80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Данные!AT81</f>
        <v>0</v>
      </c>
      <c r="C80" s="91">
        <f>Данные!AU81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Данные!AT82</f>
        <v>0</v>
      </c>
      <c r="C81" s="91">
        <f>Данные!AU82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Данные!AT83</f>
        <v>0</v>
      </c>
      <c r="C82" s="91">
        <f>Данные!AU83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Данные!AT84</f>
        <v>0</v>
      </c>
      <c r="C83" s="91">
        <f>Данные!AU84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Данные!AT85</f>
        <v>0</v>
      </c>
      <c r="C84" s="91">
        <f>Данные!AU85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Данные!AT86</f>
        <v>0</v>
      </c>
      <c r="C85" s="91">
        <f>Данные!AU86</f>
        <v>0</v>
      </c>
    </row>
    <row r="86" spans="1:3" x14ac:dyDescent="0.35">
      <c r="A86" s="115" t="str">
        <f>Данные!A87</f>
        <v>среднее значение</v>
      </c>
      <c r="B86" s="91" t="e">
        <f>Данные!AT87</f>
        <v>#DIV/0!</v>
      </c>
      <c r="C86" s="91" t="e">
        <f>Данные!AU87</f>
        <v>#DIV/0!</v>
      </c>
    </row>
    <row r="87" spans="1:3" x14ac:dyDescent="0.35">
      <c r="A87" s="115" t="str">
        <f>Данные!A88</f>
        <v>%</v>
      </c>
      <c r="B87" s="91" t="e">
        <f>Данные!AT88</f>
        <v>#DIV/0!</v>
      </c>
      <c r="C87" s="91" t="e">
        <f>Данные!AU88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Данные!AT89</f>
        <v>#DIV/0!</v>
      </c>
      <c r="C88" s="91" t="e">
        <f>Данные!AU89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Данные!AT92</f>
        <v>0</v>
      </c>
      <c r="C91" s="91">
        <f>Данные!AU92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Данные!AT93</f>
        <v>0</v>
      </c>
      <c r="C92" s="91">
        <f>Данные!AU93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Данные!AT94</f>
        <v>0</v>
      </c>
      <c r="C93" s="91">
        <f>Данные!AU94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Данные!AT95</f>
        <v>0</v>
      </c>
      <c r="C94" s="91">
        <f>Данные!AU95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Данные!AT96</f>
        <v>0</v>
      </c>
      <c r="C95" s="91">
        <f>Данные!AU96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Данные!AT97</f>
        <v>0</v>
      </c>
      <c r="C96" s="91">
        <f>Данные!AU97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Данные!AT98</f>
        <v>0</v>
      </c>
      <c r="C97" s="91">
        <f>Данные!AU98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Данные!AT99</f>
        <v>0</v>
      </c>
      <c r="C98" s="91">
        <f>Данные!AU99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Данные!AT100</f>
        <v>0</v>
      </c>
      <c r="C99" s="91">
        <f>Данные!AU100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Данные!AT101</f>
        <v>0</v>
      </c>
      <c r="C100" s="91">
        <f>Данные!AU101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Данные!AT103</f>
        <v>0</v>
      </c>
      <c r="C102" s="91">
        <f>Данные!AU103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Данные!AT104</f>
        <v>0</v>
      </c>
      <c r="C103" s="91">
        <f>Данные!AU104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Данные!AT105</f>
        <v>0</v>
      </c>
      <c r="C104" s="91">
        <f>Данные!AU105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Данные!AT106</f>
        <v>0</v>
      </c>
      <c r="C105" s="91">
        <f>Данные!AU106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Данные!AT107</f>
        <v>0</v>
      </c>
      <c r="C106" s="91">
        <f>Данные!AU107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Данные!AT108</f>
        <v>0</v>
      </c>
      <c r="C107" s="91">
        <f>Данные!AU108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Данные!AT109</f>
        <v>0</v>
      </c>
      <c r="C108" s="91">
        <f>Данные!AU109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Данные!AT110</f>
        <v>0</v>
      </c>
      <c r="C109" s="91">
        <f>Данные!AU110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Данные!AT111</f>
        <v>0</v>
      </c>
      <c r="C110" s="91">
        <f>Данные!AU111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Данные!AT112</f>
        <v>#DIV/0!</v>
      </c>
      <c r="C111" s="110" t="e">
        <f>Данные!AU112</f>
        <v>#DIV/0!</v>
      </c>
    </row>
    <row r="112" spans="1:3" x14ac:dyDescent="0.35">
      <c r="A112" s="113" t="str">
        <f>Данные!A113</f>
        <v>%</v>
      </c>
      <c r="B112" s="110" t="e">
        <f>Данные!AT113</f>
        <v>#DIV/0!</v>
      </c>
      <c r="C112" s="110" t="e">
        <f>Данные!AU113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Данные!AT114</f>
        <v>#DIV/0!</v>
      </c>
      <c r="C113" s="91" t="e">
        <f>Данные!AU114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Данные!AT117</f>
        <v>0</v>
      </c>
      <c r="C116" s="91">
        <f>Данные!AU117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Данные!AT118</f>
        <v>0</v>
      </c>
      <c r="C117" s="91">
        <f>Данные!AU118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Данные!AT119</f>
        <v>0</v>
      </c>
      <c r="C118" s="91">
        <f>Данные!AU119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Данные!AT120</f>
        <v>0</v>
      </c>
      <c r="C119" s="91">
        <f>Данные!AU120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Данные!AT121</f>
        <v>0</v>
      </c>
      <c r="C120" s="91">
        <f>Данные!AU121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Данные!AT122</f>
        <v>0</v>
      </c>
      <c r="C121" s="91">
        <f>Данные!AU122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Данные!AT123</f>
        <v>0</v>
      </c>
      <c r="C122" s="91">
        <f>Данные!AU123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Данные!AT125</f>
        <v>0</v>
      </c>
      <c r="C124" s="91">
        <f>Данные!AU125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Данные!AT126</f>
        <v>0</v>
      </c>
      <c r="C125" s="91">
        <f>Данные!AU126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Данные!AT127</f>
        <v>0</v>
      </c>
      <c r="C126" s="91">
        <f>Данные!AU127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Данные!AT128</f>
        <v>0</v>
      </c>
      <c r="C127" s="91">
        <f>Данные!AU128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Данные!AT129</f>
        <v>0</v>
      </c>
      <c r="C128" s="91">
        <f>Данные!AU129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Данные!AT130</f>
        <v>0</v>
      </c>
      <c r="C129" s="91">
        <f>Данные!AU130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Данные!AT131</f>
        <v>0</v>
      </c>
      <c r="C130" s="91">
        <f>Данные!AU131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Данные!AT132</f>
        <v>0</v>
      </c>
      <c r="C131" s="91">
        <f>Данные!AU132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Данные!AT133</f>
        <v>0</v>
      </c>
      <c r="C132" s="91">
        <f>Данные!AU133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Данные!AT134</f>
        <v>0</v>
      </c>
      <c r="C133" s="91">
        <f>Данные!AU134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Данные!AT135</f>
        <v>#DIV/0!</v>
      </c>
      <c r="C134" s="110" t="e">
        <f>Данные!AU135</f>
        <v>#DIV/0!</v>
      </c>
    </row>
    <row r="135" spans="1:3" x14ac:dyDescent="0.35">
      <c r="A135" s="113" t="str">
        <f>Данные!A136</f>
        <v>%</v>
      </c>
      <c r="B135" s="110" t="e">
        <f>Данные!AT136</f>
        <v>#DIV/0!</v>
      </c>
      <c r="C135" s="110" t="e">
        <f>Данные!AU136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Данные!AT137</f>
        <v>#DIV/0!</v>
      </c>
      <c r="C136" s="91" t="e">
        <f>Данные!AU137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63" priority="14" operator="equal">
      <formula>3</formula>
    </cfRule>
    <cfRule type="cellIs" dxfId="62" priority="15" operator="equal">
      <formula>2</formula>
    </cfRule>
    <cfRule type="cellIs" dxfId="61" priority="16" operator="equal">
      <formula>1</formula>
    </cfRule>
  </conditionalFormatting>
  <conditionalFormatting sqref="C32:C136 B32:B133 B135:B136">
    <cfRule type="cellIs" dxfId="60" priority="11" operator="equal">
      <formula>3</formula>
    </cfRule>
    <cfRule type="cellIs" dxfId="59" priority="12" operator="equal">
      <formula>2</formula>
    </cfRule>
    <cfRule type="cellIs" dxfId="58" priority="13" operator="equal">
      <formula>1</formula>
    </cfRule>
  </conditionalFormatting>
  <conditionalFormatting sqref="B136">
    <cfRule type="containsText" dxfId="57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56" priority="7" operator="containsText" text="Не сформированы">
      <formula>NOT(ISERROR(SEARCH("Не сформированы",B29)))</formula>
    </cfRule>
    <cfRule type="containsText" dxfId="55" priority="8" operator="containsText" text="Сформированы">
      <formula>NOT(ISERROR(SEARCH("Сформированы",B29)))</formula>
    </cfRule>
    <cfRule type="containsText" dxfId="54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53" priority="4" operator="containsText" text="Формируются">
      <formula>NOT(ISERROR(SEARCH("Формируются",C29)))</formula>
    </cfRule>
    <cfRule type="containsText" dxfId="52" priority="5" operator="containsText" text="Не сформированы">
      <formula>NOT(ISERROR(SEARCH("Не сформированы",C29)))</formula>
    </cfRule>
    <cfRule type="containsText" dxfId="51" priority="6" operator="containsText" text="Сформированы">
      <formula>NOT(ISERROR(SEARCH("Сформированы",C29)))</formula>
    </cfRule>
  </conditionalFormatting>
  <conditionalFormatting sqref="H8:H12 J8:J12">
    <cfRule type="cellIs" dxfId="50" priority="1" operator="equal">
      <formula>"Не сформированы"</formula>
    </cfRule>
    <cfRule type="containsText" dxfId="49" priority="2" operator="containsText" text="Формируются">
      <formula>NOT(ISERROR(SEARCH("Формируются",H8)))</formula>
    </cfRule>
    <cfRule type="containsText" dxfId="4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Данные!AV2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Данные!AV6</f>
        <v>0</v>
      </c>
      <c r="C5" s="91">
        <f>Данные!AW6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Данные!AV7</f>
        <v>0</v>
      </c>
      <c r="C6" s="91">
        <f>Данные!AW7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Данные!AV8</f>
        <v>0</v>
      </c>
      <c r="C7" s="91">
        <f>Данные!AW8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Данные!AV9</f>
        <v>0</v>
      </c>
      <c r="C8" s="91">
        <f>Данные!AW9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Данные!AV10</f>
        <v>0</v>
      </c>
      <c r="C9" s="91">
        <f>Данные!AW10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Данные!AV11</f>
        <v>0</v>
      </c>
      <c r="C10" s="91">
        <f>Данные!AW11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Данные!AV12</f>
        <v>0</v>
      </c>
      <c r="C11" s="91">
        <f>Данные!AW12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Данные!AV13</f>
        <v>0</v>
      </c>
      <c r="C12" s="91">
        <f>Данные!AW13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Данные!AV14</f>
        <v>0</v>
      </c>
      <c r="C13" s="91">
        <f>Данные!AW14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Данные!AV15</f>
        <v>0</v>
      </c>
      <c r="C14" s="91">
        <f>Данные!AW15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Данные!AV16</f>
        <v>0</v>
      </c>
      <c r="C15" s="91">
        <f>Данные!AW16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Данные!AV17</f>
        <v>0</v>
      </c>
      <c r="C16" s="91">
        <f>Данные!AW17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Данные!AV18</f>
        <v>0</v>
      </c>
      <c r="C17" s="91">
        <f>Данные!AW18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Данные!AV19</f>
        <v>0</v>
      </c>
      <c r="C18" s="91">
        <f>Данные!AW19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Данные!AV20</f>
        <v>0</v>
      </c>
      <c r="C19" s="91">
        <f>Данные!AW20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Данные!AV22</f>
        <v>0</v>
      </c>
      <c r="C21" s="91">
        <f>Данные!AW22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Данные!AV23</f>
        <v>0</v>
      </c>
      <c r="C22" s="91">
        <f>Данные!AW23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Данные!AV24</f>
        <v>0</v>
      </c>
      <c r="C23" s="91">
        <f>Данные!AW24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Данные!AV25</f>
        <v>0</v>
      </c>
      <c r="C24" s="91">
        <f>Данные!AW25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Данные!AV26</f>
        <v>0</v>
      </c>
      <c r="C25" s="91">
        <f>Данные!AW26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Данные!AV27</f>
        <v>0</v>
      </c>
      <c r="C26" s="91">
        <f>Данные!AW27</f>
        <v>0</v>
      </c>
    </row>
    <row r="27" spans="1:3" x14ac:dyDescent="0.35">
      <c r="A27" s="113" t="str">
        <f>Данные!A28</f>
        <v>среднее значение</v>
      </c>
      <c r="B27" s="110" t="e">
        <f>Данные!AV28</f>
        <v>#DIV/0!</v>
      </c>
      <c r="C27" s="110" t="e">
        <f>Данные!AW28</f>
        <v>#DIV/0!</v>
      </c>
    </row>
    <row r="28" spans="1:3" x14ac:dyDescent="0.35">
      <c r="A28" s="113" t="str">
        <f>Данные!A29</f>
        <v>%</v>
      </c>
      <c r="B28" s="110" t="e">
        <f>Данные!AV29</f>
        <v>#DIV/0!</v>
      </c>
      <c r="C28" s="110" t="e">
        <f>Данные!AW29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Данные!AV30</f>
        <v>#DIV/0!</v>
      </c>
      <c r="C29" s="91" t="e">
        <f>Данные!AW30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Данные!AV33</f>
        <v>0</v>
      </c>
      <c r="C32" s="91">
        <f>Данные!AW33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Данные!AV34</f>
        <v>0</v>
      </c>
      <c r="C33" s="91">
        <f>Данные!AW34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Данные!AV36</f>
        <v>0</v>
      </c>
      <c r="C35" s="91">
        <f>Данные!AW36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Данные!AV37</f>
        <v>0</v>
      </c>
      <c r="C36" s="91">
        <f>Данные!AW37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Данные!AV38</f>
        <v>0</v>
      </c>
      <c r="C37" s="91">
        <f>Данные!AW38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Данные!AV39</f>
        <v>0</v>
      </c>
      <c r="C38" s="91">
        <f>Данные!AW39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Данные!AV41</f>
        <v>0</v>
      </c>
      <c r="C40" s="91">
        <f>Данные!AW41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Данные!AV42</f>
        <v>0</v>
      </c>
      <c r="C41" s="91">
        <f>Данные!AW42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Данные!AV43</f>
        <v>0</v>
      </c>
      <c r="C42" s="91">
        <f>Данные!AW43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Данные!AV45</f>
        <v>0</v>
      </c>
      <c r="C44" s="91">
        <f>Данные!AW45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Данные!AV46</f>
        <v>0</v>
      </c>
      <c r="C45" s="91">
        <f>Данные!AW46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Данные!AV47</f>
        <v>0</v>
      </c>
      <c r="C46" s="91">
        <f>Данные!AW47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Данные!AV48</f>
        <v>0</v>
      </c>
      <c r="C47" s="91">
        <f>Данные!AW48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Данные!AV49</f>
        <v>0</v>
      </c>
      <c r="C48" s="91">
        <f>Данные!AW49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Данные!AV50</f>
        <v>0</v>
      </c>
      <c r="C49" s="91">
        <f>Данные!AW50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Данные!AV52</f>
        <v>0</v>
      </c>
      <c r="C51" s="91">
        <f>Данные!AW52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Данные!AV53</f>
        <v>0</v>
      </c>
      <c r="C52" s="91">
        <f>Данные!AW53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Данные!AV54</f>
        <v>0</v>
      </c>
      <c r="C53" s="91">
        <f>Данные!AW54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Данные!AV55</f>
        <v>0</v>
      </c>
      <c r="C54" s="91">
        <f>Данные!AW55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Данные!AV56</f>
        <v>0</v>
      </c>
      <c r="C55" s="91">
        <f>Данные!AW56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Данные!AV57</f>
        <v>0</v>
      </c>
      <c r="C56" s="91">
        <f>Данные!AW57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Данные!AV58</f>
        <v>0</v>
      </c>
      <c r="C57" s="91">
        <f>Данные!AW58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Данные!AV59</f>
        <v>0</v>
      </c>
      <c r="C58" s="91">
        <f>Данные!AW59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Данные!AV60</f>
        <v>0</v>
      </c>
      <c r="C59" s="91">
        <f>Данные!AW60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Данные!AV61</f>
        <v>0</v>
      </c>
      <c r="C60" s="91">
        <f>Данные!AW61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Данные!AV62</f>
        <v>0</v>
      </c>
      <c r="C61" s="91">
        <f>Данные!AW62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Данные!AV63</f>
        <v>0</v>
      </c>
      <c r="C62" s="91">
        <f>Данные!AW63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Данные!AV64</f>
        <v>0</v>
      </c>
      <c r="C63" s="91">
        <f>Данные!AW64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Данные!AV65</f>
        <v>0</v>
      </c>
      <c r="C64" s="91">
        <f>Данные!AW65</f>
        <v>0</v>
      </c>
    </row>
    <row r="65" spans="1:3" x14ac:dyDescent="0.35">
      <c r="A65" s="113" t="str">
        <f>Данные!A66</f>
        <v>среднее значение</v>
      </c>
      <c r="B65" s="110" t="e">
        <f>Данные!AV66</f>
        <v>#DIV/0!</v>
      </c>
      <c r="C65" s="110" t="e">
        <f>Данные!AW66</f>
        <v>#DIV/0!</v>
      </c>
    </row>
    <row r="66" spans="1:3" x14ac:dyDescent="0.35">
      <c r="A66" s="113" t="str">
        <f>Данные!A67</f>
        <v>%</v>
      </c>
      <c r="B66" s="110" t="e">
        <f>Данные!AV67</f>
        <v>#DIV/0!</v>
      </c>
      <c r="C66" s="110" t="e">
        <f>Данные!AW67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Данные!AV68</f>
        <v>#DIV/0!</v>
      </c>
      <c r="C67" s="91" t="e">
        <f>Данные!AW68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Данные!AV71</f>
        <v>0</v>
      </c>
      <c r="C70" s="91">
        <f>Данные!AW71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Данные!AV72</f>
        <v>0</v>
      </c>
      <c r="C71" s="91">
        <f>Данные!AW72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Данные!AV73</f>
        <v>0</v>
      </c>
      <c r="C72" s="91">
        <f>Данные!AW73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Данные!AV74</f>
        <v>0</v>
      </c>
      <c r="C73" s="91">
        <f>Данные!AW74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Данные!AV75</f>
        <v>0</v>
      </c>
      <c r="C74" s="91">
        <f>Данные!AW75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Данные!AV76</f>
        <v>0</v>
      </c>
      <c r="C75" s="91">
        <f>Данные!AW76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Данные!AV77</f>
        <v>0</v>
      </c>
      <c r="C76" s="91">
        <f>Данные!AW77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Данные!AV78</f>
        <v>0</v>
      </c>
      <c r="C77" s="91">
        <f>Данные!AW78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Данные!AV80</f>
        <v>0</v>
      </c>
      <c r="C79" s="91">
        <f>Данные!AW80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Данные!AV81</f>
        <v>0</v>
      </c>
      <c r="C80" s="91">
        <f>Данные!AW81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Данные!AV82</f>
        <v>0</v>
      </c>
      <c r="C81" s="91">
        <f>Данные!AW82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Данные!AV83</f>
        <v>0</v>
      </c>
      <c r="C82" s="91">
        <f>Данные!AW83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Данные!AV84</f>
        <v>0</v>
      </c>
      <c r="C83" s="91">
        <f>Данные!AW84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Данные!AV85</f>
        <v>0</v>
      </c>
      <c r="C84" s="91">
        <f>Данные!AW85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Данные!AV86</f>
        <v>0</v>
      </c>
      <c r="C85" s="91">
        <f>Данные!AW86</f>
        <v>0</v>
      </c>
    </row>
    <row r="86" spans="1:3" x14ac:dyDescent="0.35">
      <c r="A86" s="115" t="str">
        <f>Данные!A87</f>
        <v>среднее значение</v>
      </c>
      <c r="B86" s="110" t="e">
        <f>Данные!AV87</f>
        <v>#DIV/0!</v>
      </c>
      <c r="C86" s="110" t="e">
        <f>Данные!AW87</f>
        <v>#DIV/0!</v>
      </c>
    </row>
    <row r="87" spans="1:3" x14ac:dyDescent="0.35">
      <c r="A87" s="115" t="str">
        <f>Данные!A88</f>
        <v>%</v>
      </c>
      <c r="B87" s="110" t="e">
        <f>Данные!AV88</f>
        <v>#DIV/0!</v>
      </c>
      <c r="C87" s="110" t="e">
        <f>Данные!AW88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Данные!AV89</f>
        <v>#DIV/0!</v>
      </c>
      <c r="C88" s="91" t="e">
        <f>Данные!AW89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Данные!AV92</f>
        <v>0</v>
      </c>
      <c r="C91" s="91">
        <f>Данные!AW92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Данные!AV93</f>
        <v>0</v>
      </c>
      <c r="C92" s="91">
        <f>Данные!AW93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Данные!AV94</f>
        <v>0</v>
      </c>
      <c r="C93" s="91">
        <f>Данные!AW94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Данные!AV95</f>
        <v>0</v>
      </c>
      <c r="C94" s="91">
        <f>Данные!AW95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Данные!AV96</f>
        <v>0</v>
      </c>
      <c r="C95" s="91">
        <f>Данные!AW96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Данные!AV97</f>
        <v>0</v>
      </c>
      <c r="C96" s="91">
        <f>Данные!AW97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Данные!AV98</f>
        <v>0</v>
      </c>
      <c r="C97" s="91">
        <f>Данные!AW98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Данные!AV99</f>
        <v>0</v>
      </c>
      <c r="C98" s="91">
        <f>Данные!AW99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Данные!AV100</f>
        <v>0</v>
      </c>
      <c r="C99" s="91">
        <f>Данные!AW100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Данные!AV101</f>
        <v>0</v>
      </c>
      <c r="C100" s="91">
        <f>Данные!AW101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Данные!AV103</f>
        <v>0</v>
      </c>
      <c r="C102" s="91">
        <f>Данные!AW103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Данные!AV104</f>
        <v>0</v>
      </c>
      <c r="C103" s="91">
        <f>Данные!AW104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Данные!AV105</f>
        <v>0</v>
      </c>
      <c r="C104" s="91">
        <f>Данные!AW105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Данные!AV106</f>
        <v>0</v>
      </c>
      <c r="C105" s="91">
        <f>Данные!AW106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Данные!AV107</f>
        <v>0</v>
      </c>
      <c r="C106" s="91">
        <f>Данные!AW107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Данные!AV108</f>
        <v>0</v>
      </c>
      <c r="C107" s="91">
        <f>Данные!AW108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Данные!AV109</f>
        <v>0</v>
      </c>
      <c r="C108" s="91">
        <f>Данные!AW109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Данные!AV110</f>
        <v>0</v>
      </c>
      <c r="C109" s="91">
        <f>Данные!AW110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Данные!AV111</f>
        <v>0</v>
      </c>
      <c r="C110" s="91">
        <f>Данные!AW111</f>
        <v>0</v>
      </c>
    </row>
    <row r="111" spans="1:3" x14ac:dyDescent="0.35">
      <c r="A111" s="113" t="str">
        <f>Данные!A112</f>
        <v>среднее значение</v>
      </c>
      <c r="B111" s="117" t="e">
        <f>Данные!AV112</f>
        <v>#DIV/0!</v>
      </c>
      <c r="C111" s="117" t="e">
        <f>Данные!AW112</f>
        <v>#DIV/0!</v>
      </c>
    </row>
    <row r="112" spans="1:3" x14ac:dyDescent="0.35">
      <c r="A112" s="113" t="str">
        <f>Данные!A113</f>
        <v>%</v>
      </c>
      <c r="B112" s="117" t="e">
        <f>Данные!AV113</f>
        <v>#DIV/0!</v>
      </c>
      <c r="C112" s="117" t="e">
        <f>Данные!AW113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Данные!AV114</f>
        <v>#DIV/0!</v>
      </c>
      <c r="C113" s="91" t="e">
        <f>Данные!AW114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Данные!AV117</f>
        <v>0</v>
      </c>
      <c r="C116" s="91">
        <f>Данные!AW117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Данные!AV118</f>
        <v>0</v>
      </c>
      <c r="C117" s="91">
        <f>Данные!AW118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Данные!AV119</f>
        <v>0</v>
      </c>
      <c r="C118" s="91">
        <f>Данные!AW119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Данные!AV120</f>
        <v>0</v>
      </c>
      <c r="C119" s="91">
        <f>Данные!AW120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Данные!AV121</f>
        <v>0</v>
      </c>
      <c r="C120" s="91">
        <f>Данные!AW121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Данные!AV122</f>
        <v>0</v>
      </c>
      <c r="C121" s="91">
        <f>Данные!AW122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Данные!AV123</f>
        <v>0</v>
      </c>
      <c r="C122" s="91">
        <f>Данные!AW123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Данные!AV125</f>
        <v>0</v>
      </c>
      <c r="C124" s="91">
        <f>Данные!AW125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Данные!AV126</f>
        <v>0</v>
      </c>
      <c r="C125" s="91">
        <f>Данные!AW126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Данные!AV127</f>
        <v>0</v>
      </c>
      <c r="C126" s="91">
        <f>Данные!AW127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Данные!AV128</f>
        <v>0</v>
      </c>
      <c r="C127" s="91">
        <f>Данные!AW128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Данные!AV129</f>
        <v>0</v>
      </c>
      <c r="C128" s="91">
        <f>Данные!AW129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Данные!AV130</f>
        <v>0</v>
      </c>
      <c r="C129" s="91">
        <f>Данные!AW130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Данные!AV131</f>
        <v>0</v>
      </c>
      <c r="C130" s="91">
        <f>Данные!AW131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Данные!AV132</f>
        <v>0</v>
      </c>
      <c r="C131" s="91">
        <f>Данные!AW132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Данные!AV133</f>
        <v>0</v>
      </c>
      <c r="C132" s="91">
        <f>Данные!AW133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Данные!AV134</f>
        <v>0</v>
      </c>
      <c r="C133" s="91">
        <f>Данные!AW134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Данные!AV135</f>
        <v>#DIV/0!</v>
      </c>
      <c r="C134" s="110" t="e">
        <f>Данные!AW135</f>
        <v>#DIV/0!</v>
      </c>
    </row>
    <row r="135" spans="1:3" x14ac:dyDescent="0.35">
      <c r="A135" s="113" t="str">
        <f>Данные!A136</f>
        <v>%</v>
      </c>
      <c r="B135" s="110" t="e">
        <f>Данные!AV136</f>
        <v>#DIV/0!</v>
      </c>
      <c r="C135" s="110" t="e">
        <f>Данные!AW136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Данные!AV137</f>
        <v>#DIV/0!</v>
      </c>
      <c r="C136" s="91" t="e">
        <f>Данные!AW137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47" priority="14" operator="equal">
      <formula>3</formula>
    </cfRule>
    <cfRule type="cellIs" dxfId="46" priority="15" operator="equal">
      <formula>2</formula>
    </cfRule>
    <cfRule type="cellIs" dxfId="45" priority="16" operator="equal">
      <formula>1</formula>
    </cfRule>
  </conditionalFormatting>
  <conditionalFormatting sqref="C32:C136 B32:B133 B135:B136">
    <cfRule type="cellIs" dxfId="44" priority="11" operator="equal">
      <formula>3</formula>
    </cfRule>
    <cfRule type="cellIs" dxfId="43" priority="12" operator="equal">
      <formula>2</formula>
    </cfRule>
    <cfRule type="cellIs" dxfId="42" priority="13" operator="equal">
      <formula>1</formula>
    </cfRule>
  </conditionalFormatting>
  <conditionalFormatting sqref="B136">
    <cfRule type="containsText" dxfId="41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40" priority="7" operator="containsText" text="Не сформированы">
      <formula>NOT(ISERROR(SEARCH("Не сформированы",B29)))</formula>
    </cfRule>
    <cfRule type="containsText" dxfId="39" priority="8" operator="containsText" text="Сформированы">
      <formula>NOT(ISERROR(SEARCH("Сформированы",B29)))</formula>
    </cfRule>
    <cfRule type="containsText" dxfId="38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7" priority="4" operator="containsText" text="Формируются">
      <formula>NOT(ISERROR(SEARCH("Формируются",C29)))</formula>
    </cfRule>
    <cfRule type="containsText" dxfId="36" priority="5" operator="containsText" text="Не сформированы">
      <formula>NOT(ISERROR(SEARCH("Не сформированы",C29)))</formula>
    </cfRule>
    <cfRule type="containsText" dxfId="35" priority="6" operator="containsText" text="Сформированы">
      <formula>NOT(ISERROR(SEARCH("Сформированы",C29)))</formula>
    </cfRule>
  </conditionalFormatting>
  <conditionalFormatting sqref="H8:H12 J8:J12">
    <cfRule type="cellIs" dxfId="34" priority="1" operator="equal">
      <formula>"Не сформированы"</formula>
    </cfRule>
    <cfRule type="containsText" dxfId="33" priority="2" operator="containsText" text="Формируются">
      <formula>NOT(ISERROR(SEARCH("Формируются",H8)))</formula>
    </cfRule>
    <cfRule type="containsText" dxfId="3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Данные!AX2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Данные!AX6</f>
        <v>0</v>
      </c>
      <c r="C5" s="91">
        <f>Данные!AY6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Данные!AX7</f>
        <v>0</v>
      </c>
      <c r="C6" s="91">
        <f>Данные!AY7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Данные!AX8</f>
        <v>0</v>
      </c>
      <c r="C7" s="91">
        <f>Данные!AY8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Данные!AX9</f>
        <v>0</v>
      </c>
      <c r="C8" s="91">
        <f>Данные!AY9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Данные!AX10</f>
        <v>0</v>
      </c>
      <c r="C9" s="91">
        <f>Данные!AY10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Данные!AX11</f>
        <v>0</v>
      </c>
      <c r="C10" s="91">
        <f>Данные!AY11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Данные!AX12</f>
        <v>0</v>
      </c>
      <c r="C11" s="91">
        <f>Данные!AY12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Данные!AX13</f>
        <v>0</v>
      </c>
      <c r="C12" s="91">
        <f>Данные!AY13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Данные!AX14</f>
        <v>0</v>
      </c>
      <c r="C13" s="91">
        <f>Данные!AY14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Данные!AX15</f>
        <v>0</v>
      </c>
      <c r="C14" s="91">
        <f>Данные!AY15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Данные!AX16</f>
        <v>0</v>
      </c>
      <c r="C15" s="91">
        <f>Данные!AY16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Данные!AX17</f>
        <v>0</v>
      </c>
      <c r="C16" s="91">
        <f>Данные!AY17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Данные!AX18</f>
        <v>0</v>
      </c>
      <c r="C17" s="91">
        <f>Данные!AY18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Данные!AX19</f>
        <v>0</v>
      </c>
      <c r="C18" s="91">
        <f>Данные!AY19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Данные!AX20</f>
        <v>0</v>
      </c>
      <c r="C19" s="91">
        <f>Данные!AY20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Данные!AX22</f>
        <v>0</v>
      </c>
      <c r="C21" s="91">
        <f>Данные!AY22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Данные!AX23</f>
        <v>0</v>
      </c>
      <c r="C22" s="91">
        <f>Данные!AY23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Данные!AX24</f>
        <v>0</v>
      </c>
      <c r="C23" s="91">
        <f>Данные!AY24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Данные!AX25</f>
        <v>0</v>
      </c>
      <c r="C24" s="91">
        <f>Данные!AY25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Данные!AX26</f>
        <v>0</v>
      </c>
      <c r="C25" s="91">
        <f>Данные!AY26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Данные!AX27</f>
        <v>0</v>
      </c>
      <c r="C26" s="91">
        <f>Данные!AY27</f>
        <v>0</v>
      </c>
    </row>
    <row r="27" spans="1:3" x14ac:dyDescent="0.35">
      <c r="A27" s="113" t="str">
        <f>Данные!A28</f>
        <v>среднее значение</v>
      </c>
      <c r="B27" s="110" t="e">
        <f>Данные!AX28</f>
        <v>#DIV/0!</v>
      </c>
      <c r="C27" s="110" t="e">
        <f>Данные!AY28</f>
        <v>#DIV/0!</v>
      </c>
    </row>
    <row r="28" spans="1:3" x14ac:dyDescent="0.35">
      <c r="A28" s="113" t="str">
        <f>Данные!A29</f>
        <v>%</v>
      </c>
      <c r="B28" s="110" t="e">
        <f>Данные!AX29</f>
        <v>#DIV/0!</v>
      </c>
      <c r="C28" s="110" t="e">
        <f>Данные!AY29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Данные!AX30</f>
        <v>#DIV/0!</v>
      </c>
      <c r="C29" s="91" t="e">
        <f>Данные!AY30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Данные!AX33</f>
        <v>0</v>
      </c>
      <c r="C32" s="91">
        <f>Данные!AY33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Данные!AX34</f>
        <v>0</v>
      </c>
      <c r="C33" s="91">
        <f>Данные!AY34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Данные!AX36</f>
        <v>0</v>
      </c>
      <c r="C35" s="91">
        <f>Данные!AY36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Данные!AX37</f>
        <v>0</v>
      </c>
      <c r="C36" s="91">
        <f>Данные!AY37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Данные!AX38</f>
        <v>0</v>
      </c>
      <c r="C37" s="91">
        <f>Данные!AY38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Данные!AX39</f>
        <v>0</v>
      </c>
      <c r="C38" s="91">
        <f>Данные!AY39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Данные!AX41</f>
        <v>0</v>
      </c>
      <c r="C40" s="91">
        <f>Данные!AY41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Данные!AX42</f>
        <v>0</v>
      </c>
      <c r="C41" s="91">
        <f>Данные!AY42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Данные!AX43</f>
        <v>0</v>
      </c>
      <c r="C42" s="91">
        <f>Данные!AY43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Данные!AX45</f>
        <v>0</v>
      </c>
      <c r="C44" s="91">
        <f>Данные!AY45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Данные!AX46</f>
        <v>0</v>
      </c>
      <c r="C45" s="91">
        <f>Данные!AY46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Данные!AX47</f>
        <v>0</v>
      </c>
      <c r="C46" s="91">
        <f>Данные!AY47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Данные!AX48</f>
        <v>0</v>
      </c>
      <c r="C47" s="91">
        <f>Данные!AY48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Данные!AX49</f>
        <v>0</v>
      </c>
      <c r="C48" s="91">
        <f>Данные!AY49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Данные!AX50</f>
        <v>0</v>
      </c>
      <c r="C49" s="91">
        <f>Данные!AY50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Данные!AX52</f>
        <v>0</v>
      </c>
      <c r="C51" s="91">
        <f>Данные!AY52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Данные!AX53</f>
        <v>0</v>
      </c>
      <c r="C52" s="91">
        <f>Данные!AY53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Данные!AX54</f>
        <v>0</v>
      </c>
      <c r="C53" s="91">
        <f>Данные!AY54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Данные!AX55</f>
        <v>0</v>
      </c>
      <c r="C54" s="91">
        <f>Данные!AY55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Данные!AX56</f>
        <v>0</v>
      </c>
      <c r="C55" s="91">
        <f>Данные!AY56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Данные!AX57</f>
        <v>0</v>
      </c>
      <c r="C56" s="91">
        <f>Данные!AY57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Данные!AX58</f>
        <v>0</v>
      </c>
      <c r="C57" s="91">
        <f>Данные!AY58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Данные!AX59</f>
        <v>0</v>
      </c>
      <c r="C58" s="91">
        <f>Данные!AY59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Данные!AX60</f>
        <v>0</v>
      </c>
      <c r="C59" s="91">
        <f>Данные!AY60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Данные!AX61</f>
        <v>0</v>
      </c>
      <c r="C60" s="91">
        <f>Данные!AY61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Данные!AX62</f>
        <v>0</v>
      </c>
      <c r="C61" s="91">
        <f>Данные!AY62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Данные!AX63</f>
        <v>0</v>
      </c>
      <c r="C62" s="91">
        <f>Данные!AY63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Данные!AX64</f>
        <v>0</v>
      </c>
      <c r="C63" s="91">
        <f>Данные!AY64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Данные!AX65</f>
        <v>0</v>
      </c>
      <c r="C64" s="91">
        <f>Данные!AY65</f>
        <v>0</v>
      </c>
    </row>
    <row r="65" spans="1:3" x14ac:dyDescent="0.35">
      <c r="A65" s="113" t="str">
        <f>Данные!A66</f>
        <v>среднее значение</v>
      </c>
      <c r="B65" s="110" t="e">
        <f>Данные!AX66</f>
        <v>#DIV/0!</v>
      </c>
      <c r="C65" s="110" t="e">
        <f>Данные!AY66</f>
        <v>#DIV/0!</v>
      </c>
    </row>
    <row r="66" spans="1:3" x14ac:dyDescent="0.35">
      <c r="A66" s="113" t="str">
        <f>Данные!A67</f>
        <v>%</v>
      </c>
      <c r="B66" s="110" t="e">
        <f>Данные!AX67</f>
        <v>#DIV/0!</v>
      </c>
      <c r="C66" s="110" t="e">
        <f>Данные!AY67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Данные!AX68</f>
        <v>#DIV/0!</v>
      </c>
      <c r="C67" s="91" t="e">
        <f>Данные!AY68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Данные!AX71</f>
        <v>0</v>
      </c>
      <c r="C70" s="91">
        <f>Данные!AY71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Данные!AX72</f>
        <v>0</v>
      </c>
      <c r="C71" s="91">
        <f>Данные!AY72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Данные!AX73</f>
        <v>0</v>
      </c>
      <c r="C72" s="91">
        <f>Данные!AY73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Данные!AX74</f>
        <v>0</v>
      </c>
      <c r="C73" s="91">
        <f>Данные!AY74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Данные!AX75</f>
        <v>0</v>
      </c>
      <c r="C74" s="91">
        <f>Данные!AY75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Данные!AX76</f>
        <v>0</v>
      </c>
      <c r="C75" s="91">
        <f>Данные!AY76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Данные!AX77</f>
        <v>0</v>
      </c>
      <c r="C76" s="91">
        <f>Данные!AY77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Данные!AX78</f>
        <v>0</v>
      </c>
      <c r="C77" s="91">
        <f>Данные!AY78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Данные!AX80</f>
        <v>0</v>
      </c>
      <c r="C79" s="91">
        <f>Данные!AY80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Данные!AX81</f>
        <v>0</v>
      </c>
      <c r="C80" s="91">
        <f>Данные!AY81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Данные!AX82</f>
        <v>0</v>
      </c>
      <c r="C81" s="91">
        <f>Данные!AY82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Данные!AX83</f>
        <v>0</v>
      </c>
      <c r="C82" s="91">
        <f>Данные!AY83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Данные!AX84</f>
        <v>0</v>
      </c>
      <c r="C83" s="91">
        <f>Данные!AY84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Данные!AX85</f>
        <v>0</v>
      </c>
      <c r="C84" s="91">
        <f>Данные!AY85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Данные!AX86</f>
        <v>0</v>
      </c>
      <c r="C85" s="91">
        <f>Данные!AY86</f>
        <v>0</v>
      </c>
    </row>
    <row r="86" spans="1:3" x14ac:dyDescent="0.35">
      <c r="A86" s="115" t="str">
        <f>Данные!A87</f>
        <v>среднее значение</v>
      </c>
      <c r="B86" s="110" t="e">
        <f>Данные!AX87</f>
        <v>#DIV/0!</v>
      </c>
      <c r="C86" s="110" t="e">
        <f>Данные!AY87</f>
        <v>#DIV/0!</v>
      </c>
    </row>
    <row r="87" spans="1:3" x14ac:dyDescent="0.35">
      <c r="A87" s="115" t="str">
        <f>Данные!A88</f>
        <v>%</v>
      </c>
      <c r="B87" s="110" t="e">
        <f>Данные!AX88</f>
        <v>#DIV/0!</v>
      </c>
      <c r="C87" s="110" t="e">
        <f>Данные!AY88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Данные!AX89</f>
        <v>#DIV/0!</v>
      </c>
      <c r="C88" s="91" t="e">
        <f>Данные!AY89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Данные!AX92</f>
        <v>0</v>
      </c>
      <c r="C91" s="91">
        <f>Данные!AY92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Данные!AX93</f>
        <v>0</v>
      </c>
      <c r="C92" s="91">
        <f>Данные!AY93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Данные!AX94</f>
        <v>0</v>
      </c>
      <c r="C93" s="91">
        <f>Данные!AY94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Данные!AX95</f>
        <v>0</v>
      </c>
      <c r="C94" s="91">
        <f>Данные!AY95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Данные!AX96</f>
        <v>0</v>
      </c>
      <c r="C95" s="91">
        <f>Данные!AY96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Данные!AX97</f>
        <v>0</v>
      </c>
      <c r="C96" s="91">
        <f>Данные!AY97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Данные!AX98</f>
        <v>0</v>
      </c>
      <c r="C97" s="91">
        <f>Данные!AY98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Данные!AX99</f>
        <v>0</v>
      </c>
      <c r="C98" s="91">
        <f>Данные!AY99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Данные!AX100</f>
        <v>0</v>
      </c>
      <c r="C99" s="91">
        <f>Данные!AY100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Данные!AX101</f>
        <v>0</v>
      </c>
      <c r="C100" s="91">
        <f>Данные!AY101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Данные!AX103</f>
        <v>0</v>
      </c>
      <c r="C102" s="91">
        <f>Данные!AY103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Данные!AX104</f>
        <v>0</v>
      </c>
      <c r="C103" s="91">
        <f>Данные!AY104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Данные!AX105</f>
        <v>0</v>
      </c>
      <c r="C104" s="91">
        <f>Данные!AY105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Данные!AX106</f>
        <v>0</v>
      </c>
      <c r="C105" s="91">
        <f>Данные!AY106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Данные!AX107</f>
        <v>0</v>
      </c>
      <c r="C106" s="91">
        <f>Данные!AY107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Данные!AX108</f>
        <v>0</v>
      </c>
      <c r="C107" s="91">
        <f>Данные!AY108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Данные!AX109</f>
        <v>0</v>
      </c>
      <c r="C108" s="91">
        <f>Данные!AY109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Данные!AX110</f>
        <v>0</v>
      </c>
      <c r="C109" s="91">
        <f>Данные!AY110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Данные!AX111</f>
        <v>0</v>
      </c>
      <c r="C110" s="91">
        <f>Данные!AY111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Данные!AX112</f>
        <v>#DIV/0!</v>
      </c>
      <c r="C111" s="110" t="e">
        <f>Данные!AY112</f>
        <v>#DIV/0!</v>
      </c>
    </row>
    <row r="112" spans="1:3" x14ac:dyDescent="0.35">
      <c r="A112" s="113" t="str">
        <f>Данные!A113</f>
        <v>%</v>
      </c>
      <c r="B112" s="110" t="e">
        <f>Данные!AX113</f>
        <v>#DIV/0!</v>
      </c>
      <c r="C112" s="110" t="e">
        <f>Данные!AY113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Данные!AX114</f>
        <v>#DIV/0!</v>
      </c>
      <c r="C113" s="91" t="e">
        <f>Данные!AY114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Данные!AX117</f>
        <v>0</v>
      </c>
      <c r="C116" s="91">
        <f>Данные!AY117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Данные!AX118</f>
        <v>0</v>
      </c>
      <c r="C117" s="91">
        <f>Данные!AY118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Данные!AX119</f>
        <v>0</v>
      </c>
      <c r="C118" s="91">
        <f>Данные!AY119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Данные!AX120</f>
        <v>0</v>
      </c>
      <c r="C119" s="91">
        <f>Данные!AY120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Данные!AX121</f>
        <v>0</v>
      </c>
      <c r="C120" s="91">
        <f>Данные!AY121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Данные!AX122</f>
        <v>0</v>
      </c>
      <c r="C121" s="91">
        <f>Данные!AY122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Данные!AX123</f>
        <v>0</v>
      </c>
      <c r="C122" s="91">
        <f>Данные!AY123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Данные!AX125</f>
        <v>0</v>
      </c>
      <c r="C124" s="91">
        <f>Данные!AY125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Данные!AX126</f>
        <v>0</v>
      </c>
      <c r="C125" s="91">
        <f>Данные!AY126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Данные!AX127</f>
        <v>0</v>
      </c>
      <c r="C126" s="91">
        <f>Данные!AY127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Данные!AX128</f>
        <v>0</v>
      </c>
      <c r="C127" s="91">
        <f>Данные!AY128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Данные!AX129</f>
        <v>0</v>
      </c>
      <c r="C128" s="91">
        <f>Данные!AY129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Данные!AX130</f>
        <v>0</v>
      </c>
      <c r="C129" s="91">
        <f>Данные!AY130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Данные!AX131</f>
        <v>0</v>
      </c>
      <c r="C130" s="91">
        <f>Данные!AY131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Данные!AX132</f>
        <v>0</v>
      </c>
      <c r="C131" s="91">
        <f>Данные!AY132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Данные!AX133</f>
        <v>0</v>
      </c>
      <c r="C132" s="91">
        <f>Данные!AY133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Данные!AX134</f>
        <v>0</v>
      </c>
      <c r="C133" s="91">
        <f>Данные!AY134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Данные!AX135</f>
        <v>#DIV/0!</v>
      </c>
      <c r="C134" s="110" t="e">
        <f>Данные!AY135</f>
        <v>#DIV/0!</v>
      </c>
    </row>
    <row r="135" spans="1:3" x14ac:dyDescent="0.35">
      <c r="A135" s="113" t="str">
        <f>Данные!A136</f>
        <v>%</v>
      </c>
      <c r="B135" s="110" t="e">
        <f>Данные!AX136</f>
        <v>#DIV/0!</v>
      </c>
      <c r="C135" s="110" t="e">
        <f>Данные!AY136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Данные!AX137</f>
        <v>#DIV/0!</v>
      </c>
      <c r="C136" s="91" t="e">
        <f>Данные!AY137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31" priority="14" operator="equal">
      <formula>3</formula>
    </cfRule>
    <cfRule type="cellIs" dxfId="30" priority="15" operator="equal">
      <formula>2</formula>
    </cfRule>
    <cfRule type="cellIs" dxfId="29" priority="16" operator="equal">
      <formula>1</formula>
    </cfRule>
  </conditionalFormatting>
  <conditionalFormatting sqref="C32:C136 B32:B133 B135:B136">
    <cfRule type="cellIs" dxfId="28" priority="11" operator="equal">
      <formula>3</formula>
    </cfRule>
    <cfRule type="cellIs" dxfId="27" priority="12" operator="equal">
      <formula>2</formula>
    </cfRule>
    <cfRule type="cellIs" dxfId="26" priority="13" operator="equal">
      <formula>1</formula>
    </cfRule>
  </conditionalFormatting>
  <conditionalFormatting sqref="B136">
    <cfRule type="containsText" dxfId="25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24" priority="7" operator="containsText" text="Не сформированы">
      <formula>NOT(ISERROR(SEARCH("Не сформированы",B29)))</formula>
    </cfRule>
    <cfRule type="containsText" dxfId="23" priority="8" operator="containsText" text="Сформированы">
      <formula>NOT(ISERROR(SEARCH("Сформированы",B29)))</formula>
    </cfRule>
    <cfRule type="containsText" dxfId="22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21" priority="4" operator="containsText" text="Формируются">
      <formula>NOT(ISERROR(SEARCH("Формируются",C29)))</formula>
    </cfRule>
    <cfRule type="containsText" dxfId="20" priority="5" operator="containsText" text="Не сформированы">
      <formula>NOT(ISERROR(SEARCH("Не сформированы",C29)))</formula>
    </cfRule>
    <cfRule type="containsText" dxfId="19" priority="6" operator="containsText" text="Сформированы">
      <formula>NOT(ISERROR(SEARCH("Сформированы",C29)))</formula>
    </cfRule>
  </conditionalFormatting>
  <conditionalFormatting sqref="H8:H12 J8:J12">
    <cfRule type="cellIs" dxfId="18" priority="1" operator="equal">
      <formula>"Не сформированы"</formula>
    </cfRule>
    <cfRule type="containsText" dxfId="17" priority="2" operator="containsText" text="Формируются">
      <formula>NOT(ISERROR(SEARCH("Формируются",H8)))</formula>
    </cfRule>
    <cfRule type="containsText" dxfId="1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B134" sqref="B134:C135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>
        <f>Данные!AZ2</f>
        <v>0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Данные!AZ6</f>
        <v>0</v>
      </c>
      <c r="C5" s="91">
        <f>Данные!BA6</f>
        <v>0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Данные!AZ7</f>
        <v>0</v>
      </c>
      <c r="C6" s="91">
        <f>Данные!BA7</f>
        <v>0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33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Данные!AZ8</f>
        <v>0</v>
      </c>
      <c r="C7" s="91">
        <f>Данные!BA8</f>
        <v>0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Данные!AZ9</f>
        <v>0</v>
      </c>
      <c r="C8" s="91">
        <f>Данные!BA9</f>
        <v>0</v>
      </c>
      <c r="F8" s="68" t="s">
        <v>130</v>
      </c>
      <c r="G8" s="116" t="e">
        <f>B28</f>
        <v>#DIV/0!</v>
      </c>
      <c r="H8" s="63" t="e">
        <f>B29</f>
        <v>#DIV/0!</v>
      </c>
      <c r="I8" s="116" t="e">
        <f>C27</f>
        <v>#DIV/0!</v>
      </c>
      <c r="J8" s="63" t="e">
        <f>C29</f>
        <v>#DIV/0!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Данные!AZ10</f>
        <v>0</v>
      </c>
      <c r="C9" s="91">
        <f>Данные!BA10</f>
        <v>0</v>
      </c>
      <c r="F9" s="68" t="s">
        <v>131</v>
      </c>
      <c r="G9" s="116" t="e">
        <f>B66</f>
        <v>#DIV/0!</v>
      </c>
      <c r="H9" s="63" t="e">
        <f>B67</f>
        <v>#DIV/0!</v>
      </c>
      <c r="I9" s="116" t="e">
        <f>C66</f>
        <v>#DIV/0!</v>
      </c>
      <c r="J9" s="63" t="e">
        <f>C29</f>
        <v>#DIV/0!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Данные!AZ11</f>
        <v>0</v>
      </c>
      <c r="C10" s="91">
        <f>Данные!BA11</f>
        <v>0</v>
      </c>
      <c r="F10" s="68" t="s">
        <v>132</v>
      </c>
      <c r="G10" s="116" t="e">
        <f>B87</f>
        <v>#DIV/0!</v>
      </c>
      <c r="H10" s="63" t="e">
        <f>B88</f>
        <v>#DIV/0!</v>
      </c>
      <c r="I10" s="116" t="e">
        <f>C87</f>
        <v>#DIV/0!</v>
      </c>
      <c r="J10" s="63" t="e">
        <f>C88</f>
        <v>#DIV/0!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Данные!AZ12</f>
        <v>0</v>
      </c>
      <c r="C11" s="91">
        <f>Данные!BA12</f>
        <v>0</v>
      </c>
      <c r="F11" s="68" t="s">
        <v>133</v>
      </c>
      <c r="G11" s="116" t="e">
        <f>B112</f>
        <v>#DIV/0!</v>
      </c>
      <c r="H11" s="63" t="e">
        <f>B113</f>
        <v>#DIV/0!</v>
      </c>
      <c r="I11" s="116" t="e">
        <f>C112</f>
        <v>#DIV/0!</v>
      </c>
      <c r="J11" s="63" t="e">
        <f>C113</f>
        <v>#DIV/0!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Данные!AZ13</f>
        <v>0</v>
      </c>
      <c r="C12" s="91">
        <f>Данные!BA13</f>
        <v>0</v>
      </c>
      <c r="F12" s="68" t="s">
        <v>134</v>
      </c>
      <c r="G12" s="116" t="e">
        <f>B135</f>
        <v>#DIV/0!</v>
      </c>
      <c r="H12" s="63" t="e">
        <f>B136</f>
        <v>#DIV/0!</v>
      </c>
      <c r="I12" s="116" t="e">
        <f>C135</f>
        <v>#DIV/0!</v>
      </c>
      <c r="J12" s="63" t="e">
        <f>C136</f>
        <v>#DIV/0!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Данные!AZ14</f>
        <v>0</v>
      </c>
      <c r="C13" s="91">
        <f>Данные!BA14</f>
        <v>0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Данные!AZ15</f>
        <v>0</v>
      </c>
      <c r="C14" s="91">
        <f>Данные!BA15</f>
        <v>0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Данные!AZ16</f>
        <v>0</v>
      </c>
      <c r="C15" s="91">
        <f>Данные!BA16</f>
        <v>0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Данные!AZ17</f>
        <v>0</v>
      </c>
      <c r="C16" s="91">
        <f>Данные!BA17</f>
        <v>0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Данные!AZ18</f>
        <v>0</v>
      </c>
      <c r="C17" s="91">
        <f>Данные!BA18</f>
        <v>0</v>
      </c>
    </row>
    <row r="18" spans="1:3" ht="28.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Данные!AZ19</f>
        <v>0</v>
      </c>
      <c r="C18" s="91">
        <f>Данные!BA19</f>
        <v>0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Данные!AZ20</f>
        <v>0</v>
      </c>
      <c r="C19" s="91">
        <f>Данные!BA20</f>
        <v>0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Данные!AZ22</f>
        <v>0</v>
      </c>
      <c r="C21" s="91">
        <f>Данные!BA22</f>
        <v>0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Данные!AZ23</f>
        <v>0</v>
      </c>
      <c r="C22" s="91">
        <f>Данные!BA23</f>
        <v>0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Данные!AZ24</f>
        <v>0</v>
      </c>
      <c r="C23" s="91">
        <f>Данные!BA24</f>
        <v>0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Данные!AZ25</f>
        <v>0</v>
      </c>
      <c r="C24" s="91">
        <f>Данные!BA25</f>
        <v>0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Данные!AZ26</f>
        <v>0</v>
      </c>
      <c r="C25" s="91">
        <f>Данные!BA26</f>
        <v>0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Данные!AZ27</f>
        <v>0</v>
      </c>
      <c r="C26" s="91">
        <f>Данные!BA27</f>
        <v>0</v>
      </c>
    </row>
    <row r="27" spans="1:3" x14ac:dyDescent="0.35">
      <c r="A27" s="113" t="str">
        <f>Данные!A28</f>
        <v>среднее значение</v>
      </c>
      <c r="B27" s="110" t="e">
        <f>Данные!AZ28</f>
        <v>#DIV/0!</v>
      </c>
      <c r="C27" s="110" t="e">
        <f>Данные!BA28</f>
        <v>#DIV/0!</v>
      </c>
    </row>
    <row r="28" spans="1:3" x14ac:dyDescent="0.35">
      <c r="A28" s="113" t="str">
        <f>Данные!A29</f>
        <v>%</v>
      </c>
      <c r="B28" s="110" t="e">
        <f>Данные!AZ29</f>
        <v>#DIV/0!</v>
      </c>
      <c r="C28" s="110" t="e">
        <f>Данные!BA29</f>
        <v>#DIV/0!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e">
        <f>Данные!AZ30</f>
        <v>#DIV/0!</v>
      </c>
      <c r="C29" s="91" t="e">
        <f>Данные!BA30</f>
        <v>#DIV/0!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Данные!AZ33</f>
        <v>0</v>
      </c>
      <c r="C32" s="91">
        <f>Данные!BA33</f>
        <v>0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Данные!AZ34</f>
        <v>0</v>
      </c>
      <c r="C33" s="91">
        <f>Данные!BA34</f>
        <v>0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Данные!AZ36</f>
        <v>0</v>
      </c>
      <c r="C35" s="91">
        <f>Данные!BA36</f>
        <v>0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Данные!AZ37</f>
        <v>0</v>
      </c>
      <c r="C36" s="91">
        <f>Данные!BA37</f>
        <v>0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Данные!AZ38</f>
        <v>0</v>
      </c>
      <c r="C37" s="91">
        <f>Данные!BA38</f>
        <v>0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Данные!AZ39</f>
        <v>0</v>
      </c>
      <c r="C38" s="91">
        <f>Данные!BA39</f>
        <v>0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Данные!AZ41</f>
        <v>0</v>
      </c>
      <c r="C40" s="91">
        <f>Данные!BA41</f>
        <v>0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Данные!AZ42</f>
        <v>0</v>
      </c>
      <c r="C41" s="91">
        <f>Данные!BA42</f>
        <v>0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Данные!AZ43</f>
        <v>0</v>
      </c>
      <c r="C42" s="91">
        <f>Данные!BA43</f>
        <v>0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Данные!AZ45</f>
        <v>0</v>
      </c>
      <c r="C44" s="91">
        <f>Данные!BA45</f>
        <v>0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Данные!AZ46</f>
        <v>0</v>
      </c>
      <c r="C45" s="91">
        <f>Данные!BA46</f>
        <v>0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Данные!AZ47</f>
        <v>0</v>
      </c>
      <c r="C46" s="91">
        <f>Данные!BA47</f>
        <v>0</v>
      </c>
    </row>
    <row r="47" spans="1:3" ht="29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Данные!AZ48</f>
        <v>0</v>
      </c>
      <c r="C47" s="91">
        <f>Данные!BA48</f>
        <v>0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Данные!AZ49</f>
        <v>0</v>
      </c>
      <c r="C48" s="91">
        <f>Данные!BA49</f>
        <v>0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Данные!AZ50</f>
        <v>0</v>
      </c>
      <c r="C49" s="91">
        <f>Данные!BA50</f>
        <v>0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6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Данные!AZ52</f>
        <v>0</v>
      </c>
      <c r="C51" s="91">
        <f>Данные!BA52</f>
        <v>0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Данные!AZ53</f>
        <v>0</v>
      </c>
      <c r="C52" s="91">
        <f>Данные!BA53</f>
        <v>0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Данные!AZ54</f>
        <v>0</v>
      </c>
      <c r="C53" s="91">
        <f>Данные!BA54</f>
        <v>0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Данные!AZ55</f>
        <v>0</v>
      </c>
      <c r="C54" s="91">
        <f>Данные!BA55</f>
        <v>0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Данные!AZ56</f>
        <v>0</v>
      </c>
      <c r="C55" s="91">
        <f>Данные!BA56</f>
        <v>0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Данные!AZ57</f>
        <v>0</v>
      </c>
      <c r="C56" s="91">
        <f>Данные!BA57</f>
        <v>0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Данные!AZ58</f>
        <v>0</v>
      </c>
      <c r="C57" s="91">
        <f>Данные!BA58</f>
        <v>0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Данные!AZ59</f>
        <v>0</v>
      </c>
      <c r="C58" s="91">
        <f>Данные!BA59</f>
        <v>0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Данные!AZ60</f>
        <v>0</v>
      </c>
      <c r="C59" s="91">
        <f>Данные!BA60</f>
        <v>0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Данные!AZ61</f>
        <v>0</v>
      </c>
      <c r="C60" s="91">
        <f>Данные!BA61</f>
        <v>0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Данные!AZ62</f>
        <v>0</v>
      </c>
      <c r="C61" s="91">
        <f>Данные!BA62</f>
        <v>0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Данные!AZ63</f>
        <v>0</v>
      </c>
      <c r="C62" s="91">
        <f>Данные!BA63</f>
        <v>0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Данные!AZ64</f>
        <v>0</v>
      </c>
      <c r="C63" s="91">
        <f>Данные!BA64</f>
        <v>0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Данные!AZ65</f>
        <v>0</v>
      </c>
      <c r="C64" s="91">
        <f>Данные!BA65</f>
        <v>0</v>
      </c>
    </row>
    <row r="65" spans="1:3" x14ac:dyDescent="0.35">
      <c r="A65" s="113" t="str">
        <f>Данные!A66</f>
        <v>среднее значение</v>
      </c>
      <c r="B65" s="110" t="e">
        <f>Данные!AZ66</f>
        <v>#DIV/0!</v>
      </c>
      <c r="C65" s="110" t="e">
        <f>Данные!BA66</f>
        <v>#DIV/0!</v>
      </c>
    </row>
    <row r="66" spans="1:3" x14ac:dyDescent="0.35">
      <c r="A66" s="113" t="str">
        <f>Данные!A67</f>
        <v>%</v>
      </c>
      <c r="B66" s="110" t="e">
        <f>Данные!AZ67</f>
        <v>#DIV/0!</v>
      </c>
      <c r="C66" s="110" t="e">
        <f>Данные!BA67</f>
        <v>#DIV/0!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e">
        <f>Данные!AZ68</f>
        <v>#DIV/0!</v>
      </c>
      <c r="C67" s="91" t="e">
        <f>Данные!BA68</f>
        <v>#DIV/0!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Данные!AZ71</f>
        <v>0</v>
      </c>
      <c r="C70" s="91">
        <f>Данные!BA71</f>
        <v>0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Данные!AZ72</f>
        <v>0</v>
      </c>
      <c r="C71" s="91">
        <f>Данные!BA72</f>
        <v>0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Данные!AZ73</f>
        <v>0</v>
      </c>
      <c r="C72" s="91">
        <f>Данные!BA73</f>
        <v>0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Данные!AZ74</f>
        <v>0</v>
      </c>
      <c r="C73" s="91">
        <f>Данные!BA74</f>
        <v>0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Данные!AZ75</f>
        <v>0</v>
      </c>
      <c r="C74" s="91">
        <f>Данные!BA75</f>
        <v>0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Данные!AZ76</f>
        <v>0</v>
      </c>
      <c r="C75" s="91">
        <f>Данные!BA76</f>
        <v>0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Данные!AZ77</f>
        <v>0</v>
      </c>
      <c r="C76" s="91">
        <f>Данные!BA77</f>
        <v>0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Данные!AZ78</f>
        <v>0</v>
      </c>
      <c r="C77" s="91">
        <f>Данные!BA78</f>
        <v>0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Данные!AZ80</f>
        <v>0</v>
      </c>
      <c r="C79" s="91">
        <f>Данные!BA80</f>
        <v>0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Данные!AZ81</f>
        <v>0</v>
      </c>
      <c r="C80" s="91">
        <f>Данные!BA81</f>
        <v>0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Данные!AZ82</f>
        <v>0</v>
      </c>
      <c r="C81" s="91">
        <f>Данные!BA82</f>
        <v>0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Данные!AZ83</f>
        <v>0</v>
      </c>
      <c r="C82" s="91">
        <f>Данные!BA83</f>
        <v>0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Данные!AZ84</f>
        <v>0</v>
      </c>
      <c r="C83" s="91">
        <f>Данные!BA84</f>
        <v>0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Данные!AZ85</f>
        <v>0</v>
      </c>
      <c r="C84" s="91">
        <f>Данные!BA85</f>
        <v>0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Данные!AZ86</f>
        <v>0</v>
      </c>
      <c r="C85" s="91">
        <f>Данные!BA86</f>
        <v>0</v>
      </c>
    </row>
    <row r="86" spans="1:3" x14ac:dyDescent="0.35">
      <c r="A86" s="115" t="str">
        <f>Данные!A87</f>
        <v>среднее значение</v>
      </c>
      <c r="B86" s="110" t="e">
        <f>Данные!AZ87</f>
        <v>#DIV/0!</v>
      </c>
      <c r="C86" s="110" t="e">
        <f>Данные!BA87</f>
        <v>#DIV/0!</v>
      </c>
    </row>
    <row r="87" spans="1:3" x14ac:dyDescent="0.35">
      <c r="A87" s="115" t="str">
        <f>Данные!A88</f>
        <v>%</v>
      </c>
      <c r="B87" s="110" t="e">
        <f>Данные!AZ88</f>
        <v>#DIV/0!</v>
      </c>
      <c r="C87" s="110" t="e">
        <f>Данные!BA88</f>
        <v>#DIV/0!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e">
        <f>Данные!AZ89</f>
        <v>#DIV/0!</v>
      </c>
      <c r="C88" s="91" t="e">
        <f>Данные!BA89</f>
        <v>#DIV/0!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Данные!AZ92</f>
        <v>0</v>
      </c>
      <c r="C91" s="91">
        <f>Данные!BA92</f>
        <v>0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Данные!AZ93</f>
        <v>0</v>
      </c>
      <c r="C92" s="91">
        <f>Данные!BA93</f>
        <v>0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Данные!AZ94</f>
        <v>0</v>
      </c>
      <c r="C93" s="91">
        <f>Данные!BA94</f>
        <v>0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Данные!AZ95</f>
        <v>0</v>
      </c>
      <c r="C94" s="91">
        <f>Данные!BA95</f>
        <v>0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Данные!AZ96</f>
        <v>0</v>
      </c>
      <c r="C95" s="91">
        <f>Данные!BA96</f>
        <v>0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Данные!AZ97</f>
        <v>0</v>
      </c>
      <c r="C96" s="91">
        <f>Данные!BA97</f>
        <v>0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Данные!AZ98</f>
        <v>0</v>
      </c>
      <c r="C97" s="91">
        <f>Данные!BA98</f>
        <v>0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Данные!AZ99</f>
        <v>0</v>
      </c>
      <c r="C98" s="91">
        <f>Данные!BA99</f>
        <v>0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Данные!AZ100</f>
        <v>0</v>
      </c>
      <c r="C99" s="91">
        <f>Данные!BA100</f>
        <v>0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Данные!AZ101</f>
        <v>0</v>
      </c>
      <c r="C100" s="91">
        <f>Данные!BA101</f>
        <v>0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Данные!AZ103</f>
        <v>0</v>
      </c>
      <c r="C102" s="91">
        <f>Данные!BA103</f>
        <v>0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Данные!AZ104</f>
        <v>0</v>
      </c>
      <c r="C103" s="91">
        <f>Данные!BA104</f>
        <v>0</v>
      </c>
    </row>
    <row r="104" spans="1:3" ht="30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Данные!AZ105</f>
        <v>0</v>
      </c>
      <c r="C104" s="91">
        <f>Данные!BA105</f>
        <v>0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Данные!AZ106</f>
        <v>0</v>
      </c>
      <c r="C105" s="91">
        <f>Данные!BA106</f>
        <v>0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Данные!AZ107</f>
        <v>0</v>
      </c>
      <c r="C106" s="91">
        <f>Данные!BA107</f>
        <v>0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Данные!AZ108</f>
        <v>0</v>
      </c>
      <c r="C107" s="91">
        <f>Данные!BA108</f>
        <v>0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Данные!AZ109</f>
        <v>0</v>
      </c>
      <c r="C108" s="91">
        <f>Данные!BA109</f>
        <v>0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Данные!AZ110</f>
        <v>0</v>
      </c>
      <c r="C109" s="91">
        <f>Данные!BA110</f>
        <v>0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Данные!AZ111</f>
        <v>0</v>
      </c>
      <c r="C110" s="91">
        <f>Данные!BA111</f>
        <v>0</v>
      </c>
    </row>
    <row r="111" spans="1:3" x14ac:dyDescent="0.35">
      <c r="A111" s="113" t="str">
        <f>Данные!A112</f>
        <v>среднее значение</v>
      </c>
      <c r="B111" s="110" t="e">
        <f>Данные!AZ112</f>
        <v>#DIV/0!</v>
      </c>
      <c r="C111" s="110" t="e">
        <f>Данные!BA112</f>
        <v>#DIV/0!</v>
      </c>
    </row>
    <row r="112" spans="1:3" x14ac:dyDescent="0.35">
      <c r="A112" s="113" t="str">
        <f>Данные!A113</f>
        <v>%</v>
      </c>
      <c r="B112" s="110" t="e">
        <f>Данные!AZ113</f>
        <v>#DIV/0!</v>
      </c>
      <c r="C112" s="110" t="e">
        <f>Данные!BA113</f>
        <v>#DIV/0!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e">
        <f>Данные!AZ114</f>
        <v>#DIV/0!</v>
      </c>
      <c r="C113" s="91" t="e">
        <f>Данные!BA114</f>
        <v>#DIV/0!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Данные!AZ117</f>
        <v>0</v>
      </c>
      <c r="C116" s="91">
        <f>Данные!BA117</f>
        <v>0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Данные!AZ118</f>
        <v>0</v>
      </c>
      <c r="C117" s="91">
        <f>Данные!BA118</f>
        <v>0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Данные!AZ119</f>
        <v>0</v>
      </c>
      <c r="C118" s="91">
        <f>Данные!BA119</f>
        <v>0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Данные!AZ120</f>
        <v>0</v>
      </c>
      <c r="C119" s="91">
        <f>Данные!BA120</f>
        <v>0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Данные!AZ121</f>
        <v>0</v>
      </c>
      <c r="C120" s="91">
        <f>Данные!BA121</f>
        <v>0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Данные!AZ122</f>
        <v>0</v>
      </c>
      <c r="C121" s="91">
        <f>Данные!BA122</f>
        <v>0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Данные!AZ123</f>
        <v>0</v>
      </c>
      <c r="C122" s="91">
        <f>Данные!BA123</f>
        <v>0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Данные!AZ125</f>
        <v>0</v>
      </c>
      <c r="C124" s="91">
        <f>Данные!BA125</f>
        <v>0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Данные!AZ126</f>
        <v>0</v>
      </c>
      <c r="C125" s="91">
        <f>Данные!BA126</f>
        <v>0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Данные!AZ127</f>
        <v>0</v>
      </c>
      <c r="C126" s="91">
        <f>Данные!BA127</f>
        <v>0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Данные!AZ128</f>
        <v>0</v>
      </c>
      <c r="C127" s="91">
        <f>Данные!BA128</f>
        <v>0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Данные!AZ129</f>
        <v>0</v>
      </c>
      <c r="C128" s="91">
        <f>Данные!BA129</f>
        <v>0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Данные!AZ130</f>
        <v>0</v>
      </c>
      <c r="C129" s="91">
        <f>Данные!BA130</f>
        <v>0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Данные!AZ131</f>
        <v>0</v>
      </c>
      <c r="C130" s="91">
        <f>Данные!BA131</f>
        <v>0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Данные!AZ132</f>
        <v>0</v>
      </c>
      <c r="C131" s="91">
        <f>Данные!BA132</f>
        <v>0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Данные!AZ133</f>
        <v>0</v>
      </c>
      <c r="C132" s="91">
        <f>Данные!BA133</f>
        <v>0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Данные!AZ134</f>
        <v>0</v>
      </c>
      <c r="C133" s="91">
        <f>Данные!BA134</f>
        <v>0</v>
      </c>
    </row>
    <row r="134" spans="1:3" x14ac:dyDescent="0.35">
      <c r="A134" s="113" t="str">
        <f>Данные!A135</f>
        <v>среднее значение</v>
      </c>
      <c r="B134" s="110" t="e">
        <f>Данные!AZ135</f>
        <v>#DIV/0!</v>
      </c>
      <c r="C134" s="110" t="e">
        <f>Данные!BA135</f>
        <v>#DIV/0!</v>
      </c>
    </row>
    <row r="135" spans="1:3" x14ac:dyDescent="0.35">
      <c r="A135" s="113" t="str">
        <f>Данные!A136</f>
        <v>%</v>
      </c>
      <c r="B135" s="110" t="e">
        <f>Данные!AZ136</f>
        <v>#DIV/0!</v>
      </c>
      <c r="C135" s="110" t="e">
        <f>Данные!BA136</f>
        <v>#DIV/0!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e">
        <f>Данные!AZ137</f>
        <v>#DIV/0!</v>
      </c>
      <c r="C136" s="91" t="e">
        <f>Данные!BA137</f>
        <v>#DIV/0!</v>
      </c>
    </row>
  </sheetData>
  <mergeCells count="4">
    <mergeCell ref="B1:C1"/>
    <mergeCell ref="F4:J4"/>
    <mergeCell ref="G6:H6"/>
    <mergeCell ref="I6:J6"/>
  </mergeCells>
  <conditionalFormatting sqref="B3:C136">
    <cfRule type="cellIs" dxfId="15" priority="14" operator="equal">
      <formula>3</formula>
    </cfRule>
    <cfRule type="cellIs" dxfId="14" priority="15" operator="equal">
      <formula>2</formula>
    </cfRule>
    <cfRule type="cellIs" dxfId="13" priority="16" operator="equal">
      <formula>1</formula>
    </cfRule>
  </conditionalFormatting>
  <conditionalFormatting sqref="C32:C136 B32:B133 B135:B136">
    <cfRule type="cellIs" dxfId="12" priority="11" operator="equal">
      <formula>3</formula>
    </cfRule>
    <cfRule type="cellIs" dxfId="11" priority="12" operator="equal">
      <formula>2</formula>
    </cfRule>
    <cfRule type="cellIs" dxfId="10" priority="13" operator="equal">
      <formula>1</formula>
    </cfRule>
  </conditionalFormatting>
  <conditionalFormatting sqref="B136">
    <cfRule type="containsText" dxfId="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8" priority="7" operator="containsText" text="Не сформированы">
      <formula>NOT(ISERROR(SEARCH("Не сформированы",B29)))</formula>
    </cfRule>
    <cfRule type="containsText" dxfId="7" priority="8" operator="containsText" text="Сформированы">
      <formula>NOT(ISERROR(SEARCH("Сформированы",B29)))</formula>
    </cfRule>
    <cfRule type="containsText" dxfId="6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5" priority="4" operator="containsText" text="Формируются">
      <formula>NOT(ISERROR(SEARCH("Формируются",C29)))</formula>
    </cfRule>
    <cfRule type="containsText" dxfId="4" priority="5" operator="containsText" text="Не сформированы">
      <formula>NOT(ISERROR(SEARCH("Не сформированы",C29)))</formula>
    </cfRule>
    <cfRule type="containsText" dxfId="3" priority="6" operator="containsText" text="Сформированы">
      <formula>NOT(ISERROR(SEARCH("Сформированы",C29)))</formula>
    </cfRule>
  </conditionalFormatting>
  <conditionalFormatting sqref="H8:H12 J8:J12">
    <cfRule type="cellIs" dxfId="2" priority="1" operator="equal">
      <formula>"Не сформированы"</formula>
    </cfRule>
    <cfRule type="containsText" dxfId="1" priority="2" operator="containsText" text="Формируются">
      <formula>NOT(ISERROR(SEARCH("Формируются",H8)))</formula>
    </cfRule>
    <cfRule type="containsText" dxfId="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25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Данные!B2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172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Данные!B6</f>
        <v>1</v>
      </c>
      <c r="C5" s="91">
        <f>Данные!C6</f>
        <v>2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Данные!B7</f>
        <v>1</v>
      </c>
      <c r="C6" s="91">
        <f>Данные!C7</f>
        <v>2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Данные!B8</f>
        <v>1</v>
      </c>
      <c r="C7" s="91">
        <f>Данные!C8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Данные!B9</f>
        <v>1</v>
      </c>
      <c r="C8" s="91">
        <f>Данные!C9</f>
        <v>2</v>
      </c>
      <c r="F8" s="68" t="s">
        <v>130</v>
      </c>
      <c r="G8" s="116">
        <f>B28</f>
        <v>9.5238095238095237</v>
      </c>
      <c r="H8" s="63" t="str">
        <f>B29</f>
        <v>Не сформированы</v>
      </c>
      <c r="I8" s="116">
        <f>C28</f>
        <v>73.80952380952381</v>
      </c>
      <c r="J8" s="63" t="str">
        <f>C29</f>
        <v>Формируются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Данные!B10</f>
        <v>1</v>
      </c>
      <c r="C9" s="91">
        <f>Данные!C10</f>
        <v>2</v>
      </c>
      <c r="F9" s="68" t="s">
        <v>131</v>
      </c>
      <c r="G9" s="116">
        <f>B66</f>
        <v>17.241379310344829</v>
      </c>
      <c r="H9" s="63" t="str">
        <f>B67</f>
        <v>Формируются</v>
      </c>
      <c r="I9" s="116">
        <f>C66</f>
        <v>86.206896551724128</v>
      </c>
      <c r="J9" s="63" t="str">
        <f>C29</f>
        <v>Формируются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Данные!B11</f>
        <v>1</v>
      </c>
      <c r="C10" s="91">
        <f>Данные!C11</f>
        <v>2</v>
      </c>
      <c r="F10" s="68" t="s">
        <v>132</v>
      </c>
      <c r="G10" s="116">
        <f>B87</f>
        <v>3.3333333333333326</v>
      </c>
      <c r="H10" s="63" t="str">
        <f>B88</f>
        <v>Не сформированы</v>
      </c>
      <c r="I10" s="116">
        <f>C87</f>
        <v>50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Данные!B12</f>
        <v>1</v>
      </c>
      <c r="C11" s="91">
        <f>Данные!C12</f>
        <v>2</v>
      </c>
      <c r="F11" s="68" t="s">
        <v>133</v>
      </c>
      <c r="G11" s="116">
        <f>B112</f>
        <v>0</v>
      </c>
      <c r="H11" s="63" t="str">
        <f>B113</f>
        <v>Не сформированы</v>
      </c>
      <c r="I11" s="116">
        <f>C112</f>
        <v>50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Данные!B13</f>
        <v>1</v>
      </c>
      <c r="C12" s="91">
        <f>Данные!C13</f>
        <v>2</v>
      </c>
      <c r="F12" s="68" t="s">
        <v>134</v>
      </c>
      <c r="G12" s="116">
        <f>B135</f>
        <v>35</v>
      </c>
      <c r="H12" s="63" t="str">
        <f>B136</f>
        <v>Формируются</v>
      </c>
      <c r="I12" s="116">
        <f>C135</f>
        <v>85.000000000000014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Данные!B14</f>
        <v>1</v>
      </c>
      <c r="C13" s="91">
        <f>Данные!C14</f>
        <v>2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Данные!B15</f>
        <v>1</v>
      </c>
      <c r="C14" s="91">
        <f>Данные!C15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Данные!B16</f>
        <v>1</v>
      </c>
      <c r="C15" s="91">
        <f>Данные!C16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Данные!B17</f>
        <v>1</v>
      </c>
      <c r="C16" s="91">
        <f>Данные!C17</f>
        <v>2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Данные!B18</f>
        <v>1</v>
      </c>
      <c r="C17" s="91">
        <f>Данные!C18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Данные!B19</f>
        <v>1</v>
      </c>
      <c r="C18" s="91">
        <f>Данные!C19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Данные!B20</f>
        <v>1</v>
      </c>
      <c r="C19" s="91">
        <f>Данные!C20</f>
        <v>2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Данные!B22</f>
        <v>2</v>
      </c>
      <c r="C21" s="91">
        <f>Данные!C22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Данные!B23</f>
        <v>2</v>
      </c>
      <c r="C22" s="91">
        <f>Данные!C23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Данные!B24</f>
        <v>2</v>
      </c>
      <c r="C23" s="91">
        <f>Данные!C24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Данные!B25</f>
        <v>1</v>
      </c>
      <c r="C24" s="91">
        <f>Данные!C25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Данные!B26</f>
        <v>1</v>
      </c>
      <c r="C25" s="91">
        <f>Данные!C26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Данные!B27</f>
        <v>2</v>
      </c>
      <c r="C26" s="91">
        <f>Данные!C27</f>
        <v>3</v>
      </c>
    </row>
    <row r="27" spans="1:3" x14ac:dyDescent="0.35">
      <c r="A27" s="113" t="str">
        <f>Данные!A28</f>
        <v>среднее значение</v>
      </c>
      <c r="B27" s="110">
        <f>Данные!B28</f>
        <v>1.1904761904761905</v>
      </c>
      <c r="C27" s="110">
        <f>Данные!C28</f>
        <v>2.4761904761904763</v>
      </c>
    </row>
    <row r="28" spans="1:3" x14ac:dyDescent="0.35">
      <c r="A28" s="113" t="str">
        <f>Данные!A29</f>
        <v>%</v>
      </c>
      <c r="B28" s="110">
        <f>Данные!B29</f>
        <v>9.5238095238095237</v>
      </c>
      <c r="C28" s="110">
        <f>Данные!C29</f>
        <v>73.80952380952381</v>
      </c>
    </row>
    <row r="29" spans="1:3" ht="72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114" t="str">
        <f>Данные!B30</f>
        <v>Не сформированы</v>
      </c>
      <c r="C29" s="114" t="str">
        <f>Данные!C30</f>
        <v>Формируются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Данные!B33</f>
        <v>2</v>
      </c>
      <c r="C32" s="91">
        <f>Данные!C33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Данные!B34</f>
        <v>1</v>
      </c>
      <c r="C33" s="91">
        <f>Данные!C34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Данные!B36</f>
        <v>1</v>
      </c>
      <c r="C35" s="91">
        <f>Данные!C36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Данные!B37</f>
        <v>1</v>
      </c>
      <c r="C36" s="91">
        <f>Данные!C37</f>
        <v>2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Данные!B38</f>
        <v>2</v>
      </c>
      <c r="C37" s="91">
        <f>Данные!C38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Данные!B39</f>
        <v>1</v>
      </c>
      <c r="C38" s="91">
        <f>Данные!C39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Данные!B41</f>
        <v>2</v>
      </c>
      <c r="C40" s="91">
        <f>Данные!C41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Данные!B42</f>
        <v>2</v>
      </c>
      <c r="C41" s="91">
        <f>Данные!C42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Данные!B43</f>
        <v>2</v>
      </c>
      <c r="C42" s="91">
        <f>Данные!C43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Данные!B45</f>
        <v>2</v>
      </c>
      <c r="C44" s="91">
        <f>Данные!C45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Данные!B46</f>
        <v>1</v>
      </c>
      <c r="C45" s="91">
        <f>Данные!C46</f>
        <v>2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Данные!B47</f>
        <v>1</v>
      </c>
      <c r="C46" s="91">
        <f>Данные!C47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Данные!B48</f>
        <v>2</v>
      </c>
      <c r="C47" s="91">
        <f>Данные!C48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Данные!B49</f>
        <v>1</v>
      </c>
      <c r="C48" s="91">
        <f>Данные!C49</f>
        <v>2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Данные!B50</f>
        <v>1</v>
      </c>
      <c r="C49" s="91">
        <f>Данные!C50</f>
        <v>2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Данные!B52</f>
        <v>1</v>
      </c>
      <c r="C51" s="91">
        <f>Данные!C52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Данные!B53</f>
        <v>1</v>
      </c>
      <c r="C52" s="91">
        <f>Данные!C53</f>
        <v>2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Данные!B54</f>
        <v>2</v>
      </c>
      <c r="C53" s="91">
        <f>Данные!C54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Данные!B55</f>
        <v>1</v>
      </c>
      <c r="C54" s="91">
        <f>Данные!C55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Данные!B56</f>
        <v>1</v>
      </c>
      <c r="C55" s="91">
        <f>Данные!C56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Данные!B57</f>
        <v>1</v>
      </c>
      <c r="C56" s="91">
        <f>Данные!C57</f>
        <v>2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Данные!B58</f>
        <v>1</v>
      </c>
      <c r="C57" s="91">
        <f>Данные!C58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Данные!B59</f>
        <v>1</v>
      </c>
      <c r="C58" s="91">
        <f>Данные!C59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Данные!B60</f>
        <v>2</v>
      </c>
      <c r="C59" s="91">
        <f>Данные!C60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Данные!B61</f>
        <v>1</v>
      </c>
      <c r="C60" s="91">
        <f>Данные!C61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Данные!B62</f>
        <v>2</v>
      </c>
      <c r="C61" s="91">
        <f>Данные!C62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Данные!B63</f>
        <v>1</v>
      </c>
      <c r="C62" s="91">
        <f>Данные!C63</f>
        <v>2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Данные!B64</f>
        <v>1</v>
      </c>
      <c r="C63" s="91">
        <f>Данные!C64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Данные!B65</f>
        <v>1</v>
      </c>
      <c r="C64" s="91">
        <f>Данные!C65</f>
        <v>2</v>
      </c>
    </row>
    <row r="65" spans="1:3" x14ac:dyDescent="0.35">
      <c r="A65" s="113" t="str">
        <f>Данные!A66</f>
        <v>среднее значение</v>
      </c>
      <c r="B65" s="110">
        <f>Данные!B66</f>
        <v>1.3448275862068966</v>
      </c>
      <c r="C65" s="110">
        <f>Данные!C66</f>
        <v>2.7241379310344827</v>
      </c>
    </row>
    <row r="66" spans="1:3" x14ac:dyDescent="0.35">
      <c r="A66" s="113" t="str">
        <f>Данные!A67</f>
        <v>%</v>
      </c>
      <c r="B66" s="110">
        <f>Данные!B67</f>
        <v>17.241379310344829</v>
      </c>
      <c r="C66" s="110">
        <f>Данные!C67</f>
        <v>86.206896551724128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114" t="str">
        <f>Данные!B68</f>
        <v>Формируются</v>
      </c>
      <c r="C67" s="114" t="str">
        <f>Данные!C68</f>
        <v>Формируются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Данные!B71</f>
        <v>1</v>
      </c>
      <c r="C70" s="91">
        <f>Данные!C71</f>
        <v>2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Данные!B72</f>
        <v>1</v>
      </c>
      <c r="C71" s="91">
        <f>Данные!C72</f>
        <v>2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Данные!B73</f>
        <v>1</v>
      </c>
      <c r="C72" s="91">
        <f>Данные!C73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Данные!B74</f>
        <v>1</v>
      </c>
      <c r="C73" s="91">
        <f>Данные!C74</f>
        <v>2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Данные!B75</f>
        <v>1</v>
      </c>
      <c r="C74" s="91">
        <f>Данные!C75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Данные!B76</f>
        <v>2</v>
      </c>
      <c r="C75" s="91">
        <f>Данные!C76</f>
        <v>2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Данные!B77</f>
        <v>1</v>
      </c>
      <c r="C76" s="91">
        <f>Данные!C77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Данные!B78</f>
        <v>1</v>
      </c>
      <c r="C77" s="91">
        <f>Данные!C78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Данные!B80</f>
        <v>1</v>
      </c>
      <c r="C79" s="91">
        <f>Данные!C80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Данные!B81</f>
        <v>1</v>
      </c>
      <c r="C80" s="91">
        <f>Данные!C81</f>
        <v>2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Данные!B82</f>
        <v>1</v>
      </c>
      <c r="C81" s="91">
        <f>Данные!C82</f>
        <v>2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Данные!B83</f>
        <v>1</v>
      </c>
      <c r="C82" s="91">
        <f>Данные!C83</f>
        <v>2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Данные!B84</f>
        <v>1</v>
      </c>
      <c r="C83" s="91">
        <f>Данные!C84</f>
        <v>2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Данные!B85</f>
        <v>1</v>
      </c>
      <c r="C84" s="91">
        <f>Данные!C85</f>
        <v>2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Данные!B86</f>
        <v>1</v>
      </c>
      <c r="C85" s="91">
        <f>Данные!C86</f>
        <v>2</v>
      </c>
    </row>
    <row r="86" spans="1:3" x14ac:dyDescent="0.35">
      <c r="A86" s="115" t="str">
        <f>Данные!A87</f>
        <v>среднее значение</v>
      </c>
      <c r="B86" s="110">
        <f>Данные!B87</f>
        <v>1.0666666666666667</v>
      </c>
      <c r="C86" s="110">
        <f>Данные!C87</f>
        <v>2</v>
      </c>
    </row>
    <row r="87" spans="1:3" x14ac:dyDescent="0.35">
      <c r="A87" s="115" t="str">
        <f>Данные!A88</f>
        <v>%</v>
      </c>
      <c r="B87" s="110">
        <f>Данные!B88</f>
        <v>3.3333333333333326</v>
      </c>
      <c r="C87" s="110">
        <f>Данные!C88</f>
        <v>50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114" t="str">
        <f>Данные!B89</f>
        <v>Не сформированы</v>
      </c>
      <c r="C88" s="114" t="str">
        <f>Данные!C89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Данные!B92</f>
        <v>2</v>
      </c>
      <c r="C91" s="91">
        <f>Данные!C92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Данные!B93</f>
        <v>2</v>
      </c>
      <c r="C92" s="91">
        <f>Данные!C93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Данные!B94</f>
        <v>2</v>
      </c>
      <c r="C93" s="91">
        <f>Данные!C94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Данные!B95</f>
        <v>1</v>
      </c>
      <c r="C94" s="91">
        <f>Данные!C95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Данные!B96</f>
        <v>1</v>
      </c>
      <c r="C95" s="91">
        <f>Данные!C96</f>
        <v>2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Данные!B97</f>
        <v>1</v>
      </c>
      <c r="C96" s="91">
        <f>Данные!C97</f>
        <v>2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Данные!B98</f>
        <v>1</v>
      </c>
      <c r="C97" s="91">
        <f>Данные!C98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Данные!B99</f>
        <v>1</v>
      </c>
      <c r="C98" s="91">
        <f>Данные!C99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Данные!B100</f>
        <v>1</v>
      </c>
      <c r="C99" s="91">
        <f>Данные!C100</f>
        <v>2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Данные!B101</f>
        <v>1</v>
      </c>
      <c r="C100" s="91">
        <f>Данные!C101</f>
        <v>2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Данные!B103</f>
        <v>1</v>
      </c>
      <c r="C102" s="91">
        <f>Данные!C103</f>
        <v>2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Данные!B104</f>
        <v>1</v>
      </c>
      <c r="C103" s="91">
        <f>Данные!C104</f>
        <v>2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Данные!B105</f>
        <v>1</v>
      </c>
      <c r="C104" s="91">
        <f>Данные!C105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Данные!B106</f>
        <v>1</v>
      </c>
      <c r="C105" s="91">
        <f>Данные!C106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Данные!B107</f>
        <v>1</v>
      </c>
      <c r="C106" s="91">
        <f>Данные!C107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Данные!B108</f>
        <v>1</v>
      </c>
      <c r="C107" s="91">
        <f>Данные!C108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Данные!B109</f>
        <v>1</v>
      </c>
      <c r="C108" s="91">
        <f>Данные!C109</f>
        <v>2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Данные!B110</f>
        <v>1</v>
      </c>
      <c r="C109" s="91">
        <f>Данные!C110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Данные!B111</f>
        <v>1</v>
      </c>
      <c r="C110" s="91">
        <f>Данные!C111</f>
        <v>2</v>
      </c>
    </row>
    <row r="111" spans="1:3" x14ac:dyDescent="0.35">
      <c r="A111" s="113" t="str">
        <f>Данные!A112</f>
        <v>среднее значение</v>
      </c>
      <c r="B111" s="110">
        <f>Данные!B112</f>
        <v>1</v>
      </c>
      <c r="C111" s="110">
        <f>Данные!C112</f>
        <v>2</v>
      </c>
    </row>
    <row r="112" spans="1:3" x14ac:dyDescent="0.35">
      <c r="A112" s="113" t="str">
        <f>Данные!A113</f>
        <v>%</v>
      </c>
      <c r="B112" s="110">
        <f>Данные!B113</f>
        <v>0</v>
      </c>
      <c r="C112" s="110">
        <f>Данные!C113</f>
        <v>50</v>
      </c>
    </row>
    <row r="113" spans="1:3" ht="72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114" t="str">
        <f>Данные!B114</f>
        <v>Не сформированы</v>
      </c>
      <c r="C113" s="114" t="str">
        <f>Данные!C114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Данные!B117</f>
        <v>1</v>
      </c>
      <c r="C116" s="91">
        <f>Данные!C117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Данные!B118</f>
        <v>2</v>
      </c>
      <c r="C117" s="91">
        <f>Данные!C118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Данные!B119</f>
        <v>2</v>
      </c>
      <c r="C118" s="91">
        <f>Данные!C119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Данные!B120</f>
        <v>1</v>
      </c>
      <c r="C119" s="91">
        <f>Данные!C120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Данные!B121</f>
        <v>1</v>
      </c>
      <c r="C120" s="91">
        <f>Данные!C121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Данные!B122</f>
        <v>1</v>
      </c>
      <c r="C121" s="91">
        <f>Данные!C122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Данные!B123</f>
        <v>1</v>
      </c>
      <c r="C122" s="91">
        <f>Данные!C123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Данные!B125</f>
        <v>2</v>
      </c>
      <c r="C124" s="91">
        <f>Данные!C125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Данные!B126</f>
        <v>1</v>
      </c>
      <c r="C125" s="91">
        <f>Данные!C126</f>
        <v>2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Данные!B127</f>
        <v>1</v>
      </c>
      <c r="C126" s="91">
        <f>Данные!C127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Данные!B128</f>
        <v>2</v>
      </c>
      <c r="C127" s="91">
        <f>Данные!C128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Данные!B129</f>
        <v>1</v>
      </c>
      <c r="C128" s="91">
        <f>Данные!C129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Данные!B130</f>
        <v>2</v>
      </c>
      <c r="C129" s="91">
        <f>Данные!C130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Данные!B131</f>
        <v>2</v>
      </c>
      <c r="C130" s="91">
        <f>Данные!C131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Данные!B132</f>
        <v>2</v>
      </c>
      <c r="C131" s="91">
        <f>Данные!C132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Данные!B133</f>
        <v>3</v>
      </c>
      <c r="C132" s="91">
        <f>Данные!C133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Данные!B134</f>
        <v>1</v>
      </c>
      <c r="C133" s="91">
        <f>Данные!C134</f>
        <v>2</v>
      </c>
    </row>
    <row r="134" spans="1:3" x14ac:dyDescent="0.35">
      <c r="A134" s="113" t="str">
        <f>Данные!A135</f>
        <v>среднее значение</v>
      </c>
      <c r="B134" s="91">
        <f>Данные!B135</f>
        <v>1.7</v>
      </c>
      <c r="C134" s="91">
        <f>Данные!C135</f>
        <v>2.7</v>
      </c>
    </row>
    <row r="135" spans="1:3" x14ac:dyDescent="0.35">
      <c r="A135" s="113" t="str">
        <f>Данные!A136</f>
        <v>%</v>
      </c>
      <c r="B135" s="91">
        <f>Данные!B136</f>
        <v>35</v>
      </c>
      <c r="C135" s="91">
        <f>Данные!C136</f>
        <v>85.000000000000014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114" t="str">
        <f>Данные!B137</f>
        <v>Формируются</v>
      </c>
      <c r="C136" s="114" t="str">
        <f>Данные!C137</f>
        <v>Формируются</v>
      </c>
    </row>
  </sheetData>
  <mergeCells count="4">
    <mergeCell ref="B1:C1"/>
    <mergeCell ref="F4:J4"/>
    <mergeCell ref="G6:H6"/>
    <mergeCell ref="I6:J6"/>
  </mergeCells>
  <conditionalFormatting sqref="B3:C26">
    <cfRule type="cellIs" dxfId="415" priority="16" operator="equal">
      <formula>1</formula>
    </cfRule>
    <cfRule type="cellIs" dxfId="414" priority="15" operator="equal">
      <formula>2</formula>
    </cfRule>
    <cfRule type="cellIs" dxfId="413" priority="14" operator="equal">
      <formula>3</formula>
    </cfRule>
  </conditionalFormatting>
  <conditionalFormatting sqref="C32:C136 B32:B133 B135:B136">
    <cfRule type="cellIs" dxfId="412" priority="13" operator="equal">
      <formula>1</formula>
    </cfRule>
    <cfRule type="cellIs" dxfId="411" priority="12" operator="equal">
      <formula>2</formula>
    </cfRule>
    <cfRule type="cellIs" dxfId="410" priority="11" operator="equal">
      <formula>3</formula>
    </cfRule>
  </conditionalFormatting>
  <conditionalFormatting sqref="B136">
    <cfRule type="containsText" dxfId="40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408" priority="9" operator="containsText" text="Формируются">
      <formula>NOT(ISERROR(SEARCH("Формируются",B29)))</formula>
    </cfRule>
    <cfRule type="containsText" dxfId="407" priority="8" operator="containsText" text="Сформированы">
      <formula>NOT(ISERROR(SEARCH("Сформированы",B29)))</formula>
    </cfRule>
    <cfRule type="containsText" dxfId="406" priority="7" operator="containsText" text="Не сформированы">
      <formula>NOT(ISERROR(SEARCH("Не сформированы",B29)))</formula>
    </cfRule>
  </conditionalFormatting>
  <conditionalFormatting sqref="C136 C113 C88 C67 C29">
    <cfRule type="containsText" dxfId="405" priority="6" operator="containsText" text="Сформированы">
      <formula>NOT(ISERROR(SEARCH("Сформированы",C29)))</formula>
    </cfRule>
    <cfRule type="containsText" dxfId="404" priority="5" operator="containsText" text="Не сформированы">
      <formula>NOT(ISERROR(SEARCH("Не сформированы",C29)))</formula>
    </cfRule>
    <cfRule type="containsText" dxfId="403" priority="4" operator="containsText" text="Формируются">
      <formula>NOT(ISERROR(SEARCH("Формируются",C29)))</formula>
    </cfRule>
  </conditionalFormatting>
  <conditionalFormatting sqref="H8:H12 J8:J12">
    <cfRule type="containsText" dxfId="402" priority="3" operator="containsText" text="Сформированы">
      <formula>NOT(ISERROR(SEARCH("Сформированы",H8)))</formula>
    </cfRule>
    <cfRule type="containsText" dxfId="401" priority="2" operator="containsText" text="Формируются">
      <formula>NOT(ISERROR(SEARCH("Формируются",H8)))</formula>
    </cfRule>
    <cfRule type="cellIs" dxfId="400" priority="1" operator="equal">
      <formula>"Не сформированы"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10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Данные!D2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172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Данные!D6</f>
        <v>2</v>
      </c>
      <c r="C5" s="91">
        <f>Данные!E6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Данные!D7</f>
        <v>2</v>
      </c>
      <c r="C6" s="91">
        <f>Данные!E7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Данные!D8</f>
        <v>2</v>
      </c>
      <c r="C7" s="91">
        <f>Данные!E8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Данные!D9</f>
        <v>2</v>
      </c>
      <c r="C8" s="91">
        <f>Данные!E9</f>
        <v>3</v>
      </c>
      <c r="F8" s="68" t="s">
        <v>130</v>
      </c>
      <c r="G8" s="116">
        <f>B28</f>
        <v>47.619047619047613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Данные!D10</f>
        <v>2</v>
      </c>
      <c r="C9" s="91">
        <f>Данные!E10</f>
        <v>3</v>
      </c>
      <c r="F9" s="68" t="s">
        <v>131</v>
      </c>
      <c r="G9" s="116">
        <f>B66</f>
        <v>56.896551724137922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Данные!D11</f>
        <v>2</v>
      </c>
      <c r="C10" s="91">
        <f>Данные!E11</f>
        <v>3</v>
      </c>
      <c r="F10" s="68" t="s">
        <v>132</v>
      </c>
      <c r="G10" s="116">
        <f>B87</f>
        <v>53.333333333333343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Данные!D12</f>
        <v>2</v>
      </c>
      <c r="C11" s="91">
        <f>Данные!E12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94.444444444444443</v>
      </c>
      <c r="J11" s="63" t="str">
        <f>C113</f>
        <v>Сформированы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Данные!D13</f>
        <v>1</v>
      </c>
      <c r="C12" s="91">
        <f>Данные!E13</f>
        <v>2</v>
      </c>
      <c r="F12" s="68" t="s">
        <v>134</v>
      </c>
      <c r="G12" s="116">
        <f>B135</f>
        <v>55.000000000000007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Данные!D14</f>
        <v>2</v>
      </c>
      <c r="C13" s="91">
        <f>Данные!E14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Данные!D15</f>
        <v>2</v>
      </c>
      <c r="C14" s="91">
        <f>Данные!E15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Данные!D16</f>
        <v>2</v>
      </c>
      <c r="C15" s="91">
        <f>Данные!E16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Данные!D17</f>
        <v>2</v>
      </c>
      <c r="C16" s="91">
        <f>Данные!E17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Данные!D18</f>
        <v>2</v>
      </c>
      <c r="C17" s="91">
        <f>Данные!E18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Данные!D19</f>
        <v>2</v>
      </c>
      <c r="C18" s="91">
        <f>Данные!E19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Данные!D20</f>
        <v>2</v>
      </c>
      <c r="C19" s="91">
        <f>Данные!E20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Данные!D22</f>
        <v>2</v>
      </c>
      <c r="C21" s="91">
        <f>Данные!E22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Данные!D23</f>
        <v>2</v>
      </c>
      <c r="C22" s="91">
        <f>Данные!E23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Данные!D24</f>
        <v>2</v>
      </c>
      <c r="C23" s="91">
        <f>Данные!E24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Данные!D25</f>
        <v>2</v>
      </c>
      <c r="C24" s="91">
        <f>Данные!E25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Данные!D26</f>
        <v>2</v>
      </c>
      <c r="C25" s="91">
        <f>Данные!E26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Данные!D27</f>
        <v>2</v>
      </c>
      <c r="C26" s="91">
        <f>Данные!E27</f>
        <v>3</v>
      </c>
    </row>
    <row r="27" spans="1:3" x14ac:dyDescent="0.35">
      <c r="A27" s="113" t="str">
        <f>Данные!A28</f>
        <v>среднее значение</v>
      </c>
      <c r="B27" s="110">
        <f>Данные!D28</f>
        <v>1.9523809523809523</v>
      </c>
      <c r="C27" s="110">
        <f>Данные!E28</f>
        <v>2.9047619047619047</v>
      </c>
    </row>
    <row r="28" spans="1:3" x14ac:dyDescent="0.35">
      <c r="A28" s="113" t="str">
        <f>Данные!A29</f>
        <v>%</v>
      </c>
      <c r="B28" s="110">
        <f>Данные!D29</f>
        <v>47.619047619047613</v>
      </c>
      <c r="C28" s="110">
        <f>Данные!E29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Данные!D30</f>
        <v>Формируются</v>
      </c>
      <c r="C29" s="91" t="str">
        <f>Данные!E30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Данные!D33</f>
        <v>2</v>
      </c>
      <c r="C32" s="91">
        <f>Данные!E33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Данные!D34</f>
        <v>2</v>
      </c>
      <c r="C33" s="91">
        <f>Данные!E34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Данные!D36</f>
        <v>2</v>
      </c>
      <c r="C35" s="91">
        <f>Данные!E36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Данные!D37</f>
        <v>2</v>
      </c>
      <c r="C36" s="91">
        <f>Данные!E37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Данные!D38</f>
        <v>3</v>
      </c>
      <c r="C37" s="91">
        <f>Данные!E38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Данные!D39</f>
        <v>2</v>
      </c>
      <c r="C38" s="91">
        <f>Данные!E39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Данные!D41</f>
        <v>2</v>
      </c>
      <c r="C40" s="91">
        <f>Данные!E41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Данные!D42</f>
        <v>2</v>
      </c>
      <c r="C41" s="91">
        <f>Данные!E42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Данные!D43</f>
        <v>2</v>
      </c>
      <c r="C42" s="91">
        <f>Данные!E43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Данные!D45</f>
        <v>3</v>
      </c>
      <c r="C44" s="91">
        <f>Данные!E45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Данные!D46</f>
        <v>2</v>
      </c>
      <c r="C45" s="91">
        <f>Данные!E46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Данные!D47</f>
        <v>2</v>
      </c>
      <c r="C46" s="91">
        <f>Данные!E47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Данные!D48</f>
        <v>2</v>
      </c>
      <c r="C47" s="91">
        <f>Данные!E48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Данные!D49</f>
        <v>2</v>
      </c>
      <c r="C48" s="91">
        <f>Данные!E49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Данные!D50</f>
        <v>2</v>
      </c>
      <c r="C49" s="91">
        <f>Данные!E50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Данные!D52</f>
        <v>2</v>
      </c>
      <c r="C51" s="91">
        <f>Данные!E52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Данные!D53</f>
        <v>2</v>
      </c>
      <c r="C52" s="91">
        <f>Данные!E53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Данные!D54</f>
        <v>3</v>
      </c>
      <c r="C53" s="91">
        <f>Данные!E54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Данные!D55</f>
        <v>2</v>
      </c>
      <c r="C54" s="91">
        <f>Данные!E55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Данные!D56</f>
        <v>2</v>
      </c>
      <c r="C55" s="91">
        <f>Данные!E56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Данные!D57</f>
        <v>2</v>
      </c>
      <c r="C56" s="91">
        <f>Данные!E57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Данные!D58</f>
        <v>2</v>
      </c>
      <c r="C57" s="91">
        <f>Данные!E58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Данные!D59</f>
        <v>2</v>
      </c>
      <c r="C58" s="91">
        <f>Данные!E59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Данные!D60</f>
        <v>3</v>
      </c>
      <c r="C59" s="91">
        <f>Данные!E60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Данные!D61</f>
        <v>2</v>
      </c>
      <c r="C60" s="91">
        <f>Данные!E61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Данные!D62</f>
        <v>2</v>
      </c>
      <c r="C61" s="91">
        <f>Данные!E62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Данные!D63</f>
        <v>2</v>
      </c>
      <c r="C62" s="91">
        <f>Данные!E63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Данные!D64</f>
        <v>2</v>
      </c>
      <c r="C63" s="91">
        <f>Данные!E64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Данные!D65</f>
        <v>2</v>
      </c>
      <c r="C64" s="91">
        <f>Данные!E65</f>
        <v>2</v>
      </c>
    </row>
    <row r="65" spans="1:3" x14ac:dyDescent="0.35">
      <c r="A65" s="113" t="str">
        <f>Данные!A66</f>
        <v>среднее значение</v>
      </c>
      <c r="B65" s="110">
        <f>Данные!D66</f>
        <v>2.1379310344827585</v>
      </c>
      <c r="C65" s="110">
        <f>Данные!E66</f>
        <v>2.9655172413793105</v>
      </c>
    </row>
    <row r="66" spans="1:3" x14ac:dyDescent="0.35">
      <c r="A66" s="113" t="str">
        <f>Данные!A67</f>
        <v>%</v>
      </c>
      <c r="B66" s="110">
        <f>Данные!D67</f>
        <v>56.896551724137922</v>
      </c>
      <c r="C66" s="110">
        <f>Данные!E67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Данные!D68</f>
        <v>Формируются</v>
      </c>
      <c r="C67" s="91" t="str">
        <f>Данные!E68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>
        <f>Данные!D69</f>
        <v>0</v>
      </c>
      <c r="C68" s="91">
        <f>Данные!E69</f>
        <v>0</v>
      </c>
    </row>
    <row r="69" spans="1:3" x14ac:dyDescent="0.35">
      <c r="A69" s="112" t="str">
        <f>Данные!A70</f>
        <v>3.1. Овладение речью как средством общения и культуры</v>
      </c>
      <c r="B69" s="91">
        <f>Данные!D70</f>
        <v>0</v>
      </c>
      <c r="C69" s="91">
        <f>Данные!E70</f>
        <v>0</v>
      </c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Данные!D71</f>
        <v>3</v>
      </c>
      <c r="C70" s="91">
        <f>Данные!E71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Данные!D72</f>
        <v>2</v>
      </c>
      <c r="C71" s="91">
        <f>Данные!E72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Данные!D73</f>
        <v>2</v>
      </c>
      <c r="C72" s="91">
        <f>Данные!E73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Данные!D74</f>
        <v>2</v>
      </c>
      <c r="C73" s="91">
        <f>Данные!E74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Данные!D75</f>
        <v>2</v>
      </c>
      <c r="C74" s="91">
        <f>Данные!E75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Данные!D76</f>
        <v>2</v>
      </c>
      <c r="C75" s="91">
        <f>Данные!E76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Данные!D77</f>
        <v>2</v>
      </c>
      <c r="C76" s="91">
        <f>Данные!E77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Данные!D78</f>
        <v>2</v>
      </c>
      <c r="C77" s="91">
        <f>Данные!E78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>
        <f>Данные!D79</f>
        <v>0</v>
      </c>
      <c r="C78" s="91">
        <f>Данные!E79</f>
        <v>0</v>
      </c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Данные!D80</f>
        <v>2</v>
      </c>
      <c r="C79" s="91">
        <f>Данные!E80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Данные!D81</f>
        <v>2</v>
      </c>
      <c r="C80" s="91">
        <f>Данные!E81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Данные!D82</f>
        <v>2</v>
      </c>
      <c r="C81" s="91">
        <f>Данные!E82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Данные!D83</f>
        <v>2</v>
      </c>
      <c r="C82" s="91">
        <f>Данные!E83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Данные!D84</f>
        <v>2</v>
      </c>
      <c r="C83" s="91">
        <f>Данные!E84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Данные!D85</f>
        <v>2</v>
      </c>
      <c r="C84" s="91">
        <f>Данные!E85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Данные!D86</f>
        <v>2</v>
      </c>
      <c r="C85" s="91">
        <f>Данные!E86</f>
        <v>3</v>
      </c>
    </row>
    <row r="86" spans="1:3" x14ac:dyDescent="0.35">
      <c r="A86" s="115" t="str">
        <f>Данные!A87</f>
        <v>среднее значение</v>
      </c>
      <c r="B86" s="110">
        <f>Данные!D87</f>
        <v>2.0666666666666669</v>
      </c>
      <c r="C86" s="110">
        <f>Данные!E87</f>
        <v>2.9333333333333331</v>
      </c>
    </row>
    <row r="87" spans="1:3" x14ac:dyDescent="0.35">
      <c r="A87" s="115" t="str">
        <f>Данные!A88</f>
        <v>%</v>
      </c>
      <c r="B87" s="110">
        <f>Данные!D88</f>
        <v>53.333333333333343</v>
      </c>
      <c r="C87" s="110">
        <f>Данные!E88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Данные!D89</f>
        <v>Формируются</v>
      </c>
      <c r="C88" s="91" t="str">
        <f>Данные!E89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Данные!D92</f>
        <v>3</v>
      </c>
      <c r="C91" s="91">
        <f>Данные!E92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Данные!D93</f>
        <v>3</v>
      </c>
      <c r="C92" s="91">
        <f>Данные!E93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Данные!D94</f>
        <v>3</v>
      </c>
      <c r="C93" s="91">
        <f>Данные!E94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Данные!D95</f>
        <v>2</v>
      </c>
      <c r="C94" s="91">
        <f>Данные!E95</f>
        <v>3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Данные!D96</f>
        <v>2</v>
      </c>
      <c r="C95" s="91">
        <f>Данные!E96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Данные!D97</f>
        <v>2</v>
      </c>
      <c r="C96" s="91">
        <f>Данные!E97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Данные!D98</f>
        <v>2</v>
      </c>
      <c r="C97" s="91">
        <f>Данные!E98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Данные!D99</f>
        <v>2</v>
      </c>
      <c r="C98" s="91">
        <f>Данные!E99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Данные!D100</f>
        <v>2</v>
      </c>
      <c r="C99" s="91">
        <f>Данные!E100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Данные!D101</f>
        <v>2</v>
      </c>
      <c r="C100" s="91">
        <f>Данные!E101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Данные!D103</f>
        <v>2</v>
      </c>
      <c r="C102" s="91">
        <f>Данные!E103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Данные!D104</f>
        <v>2</v>
      </c>
      <c r="C103" s="91">
        <f>Данные!E104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Данные!D105</f>
        <v>2</v>
      </c>
      <c r="C104" s="91">
        <f>Данные!E105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Данные!D106</f>
        <v>2</v>
      </c>
      <c r="C105" s="91">
        <f>Данные!E106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Данные!D107</f>
        <v>2</v>
      </c>
      <c r="C106" s="91">
        <f>Данные!E107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Данные!D108</f>
        <v>2</v>
      </c>
      <c r="C107" s="91">
        <f>Данные!E108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Данные!D109</f>
        <v>2</v>
      </c>
      <c r="C108" s="91">
        <f>Данные!E109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Данные!D110</f>
        <v>2</v>
      </c>
      <c r="C109" s="91">
        <f>Данные!E110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Данные!D111</f>
        <v>2</v>
      </c>
      <c r="C110" s="91">
        <f>Данные!E111</f>
        <v>3</v>
      </c>
    </row>
    <row r="111" spans="1:3" x14ac:dyDescent="0.35">
      <c r="A111" s="113" t="str">
        <f>Данные!A112</f>
        <v>среднее значение</v>
      </c>
      <c r="B111" s="110">
        <f>Данные!D112</f>
        <v>2</v>
      </c>
      <c r="C111" s="110">
        <f>Данные!E112</f>
        <v>2.8888888888888888</v>
      </c>
    </row>
    <row r="112" spans="1:3" x14ac:dyDescent="0.35">
      <c r="A112" s="113" t="str">
        <f>Данные!A113</f>
        <v>%</v>
      </c>
      <c r="B112" s="110">
        <f>Данные!D113</f>
        <v>50</v>
      </c>
      <c r="C112" s="110">
        <f>Данные!E113</f>
        <v>94.444444444444443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Данные!D114</f>
        <v>Формируются</v>
      </c>
      <c r="C113" s="91" t="str">
        <f>Данные!E114</f>
        <v>Сформированы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Данные!D117</f>
        <v>2</v>
      </c>
      <c r="C116" s="91">
        <f>Данные!E117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Данные!D118</f>
        <v>2</v>
      </c>
      <c r="C117" s="91">
        <f>Данные!E118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Данные!D119</f>
        <v>2</v>
      </c>
      <c r="C118" s="91">
        <f>Данные!E119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Данные!D120</f>
        <v>2</v>
      </c>
      <c r="C119" s="91">
        <f>Данные!E120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Данные!D121</f>
        <v>2</v>
      </c>
      <c r="C120" s="91">
        <f>Данные!E121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Данные!D122</f>
        <v>1</v>
      </c>
      <c r="C121" s="91">
        <f>Данные!E122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Данные!D123</f>
        <v>2</v>
      </c>
      <c r="C122" s="91">
        <f>Данные!E123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Данные!D125</f>
        <v>2</v>
      </c>
      <c r="C124" s="91">
        <f>Данные!E125</f>
        <v>2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Данные!D126</f>
        <v>2</v>
      </c>
      <c r="C125" s="91">
        <f>Данные!E126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Данные!D127</f>
        <v>1</v>
      </c>
      <c r="C126" s="91">
        <f>Данные!E127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Данные!D128</f>
        <v>2</v>
      </c>
      <c r="C127" s="91">
        <f>Данные!E128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Данные!D129</f>
        <v>2</v>
      </c>
      <c r="C128" s="91">
        <f>Данные!E129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Данные!D130</f>
        <v>2</v>
      </c>
      <c r="C129" s="91">
        <f>Данные!E130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Данные!D131</f>
        <v>2</v>
      </c>
      <c r="C130" s="91">
        <f>Данные!E131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Данные!D132</f>
        <v>3</v>
      </c>
      <c r="C131" s="91">
        <f>Данные!E132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Данные!D133</f>
        <v>3</v>
      </c>
      <c r="C132" s="91">
        <f>Данные!E133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Данные!D134</f>
        <v>2</v>
      </c>
      <c r="C133" s="91">
        <f>Данные!E134</f>
        <v>3</v>
      </c>
    </row>
    <row r="134" spans="1:3" x14ac:dyDescent="0.35">
      <c r="A134" s="113" t="str">
        <f>Данные!A135</f>
        <v>среднее значение</v>
      </c>
      <c r="B134" s="110">
        <f>Данные!D135</f>
        <v>2.1</v>
      </c>
      <c r="C134" s="110">
        <f>Данные!E135</f>
        <v>2.9</v>
      </c>
    </row>
    <row r="135" spans="1:3" x14ac:dyDescent="0.35">
      <c r="A135" s="113" t="str">
        <f>Данные!A136</f>
        <v>%</v>
      </c>
      <c r="B135" s="110">
        <f>Данные!D136</f>
        <v>55.000000000000007</v>
      </c>
      <c r="C135" s="110">
        <f>Данные!E136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Данные!D137</f>
        <v>Формируются</v>
      </c>
      <c r="C136" s="91" t="str">
        <f>Данные!E137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399" priority="14" operator="equal">
      <formula>3</formula>
    </cfRule>
    <cfRule type="cellIs" dxfId="398" priority="15" operator="equal">
      <formula>2</formula>
    </cfRule>
    <cfRule type="cellIs" dxfId="397" priority="16" operator="equal">
      <formula>1</formula>
    </cfRule>
  </conditionalFormatting>
  <conditionalFormatting sqref="C32:C136 B32:B133 B135:B136">
    <cfRule type="cellIs" dxfId="396" priority="11" operator="equal">
      <formula>3</formula>
    </cfRule>
    <cfRule type="cellIs" dxfId="395" priority="12" operator="equal">
      <formula>2</formula>
    </cfRule>
    <cfRule type="cellIs" dxfId="394" priority="13" operator="equal">
      <formula>1</formula>
    </cfRule>
  </conditionalFormatting>
  <conditionalFormatting sqref="B136">
    <cfRule type="containsText" dxfId="393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92" priority="7" operator="containsText" text="Не сформированы">
      <formula>NOT(ISERROR(SEARCH("Не сформированы",B29)))</formula>
    </cfRule>
    <cfRule type="containsText" dxfId="391" priority="8" operator="containsText" text="Сформированы">
      <formula>NOT(ISERROR(SEARCH("Сформированы",B29)))</formula>
    </cfRule>
    <cfRule type="containsText" dxfId="390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89" priority="4" operator="containsText" text="Формируются">
      <formula>NOT(ISERROR(SEARCH("Формируются",C29)))</formula>
    </cfRule>
    <cfRule type="containsText" dxfId="388" priority="5" operator="containsText" text="Не сформированы">
      <formula>NOT(ISERROR(SEARCH("Не сформированы",C29)))</formula>
    </cfRule>
    <cfRule type="containsText" dxfId="387" priority="6" operator="containsText" text="Сформированы">
      <formula>NOT(ISERROR(SEARCH("Сформированы",C29)))</formula>
    </cfRule>
  </conditionalFormatting>
  <conditionalFormatting sqref="H8:H12 J8:J12">
    <cfRule type="cellIs" dxfId="386" priority="1" operator="equal">
      <formula>"Не сформированы"</formula>
    </cfRule>
    <cfRule type="containsText" dxfId="385" priority="2" operator="containsText" text="Формируются">
      <formula>NOT(ISERROR(SEARCH("Формируются",H8)))</formula>
    </cfRule>
    <cfRule type="containsText" dxfId="38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9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Данные!F2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Данные!F6</f>
        <v>2</v>
      </c>
      <c r="C5" s="91">
        <f>Данные!G6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Данные!F7</f>
        <v>2</v>
      </c>
      <c r="C6" s="91">
        <f>Данные!G7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Данные!F8</f>
        <v>2</v>
      </c>
      <c r="C7" s="91">
        <f>Данные!G8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Данные!F9</f>
        <v>2</v>
      </c>
      <c r="C8" s="91">
        <f>Данные!G9</f>
        <v>3</v>
      </c>
      <c r="F8" s="68" t="s">
        <v>130</v>
      </c>
      <c r="G8" s="116">
        <f>B28</f>
        <v>47.619047619047613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Данные!F10</f>
        <v>2</v>
      </c>
      <c r="C9" s="91">
        <f>Данные!G10</f>
        <v>3</v>
      </c>
      <c r="F9" s="68" t="s">
        <v>131</v>
      </c>
      <c r="G9" s="116">
        <f>B66</f>
        <v>65.517241379310349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Данные!F11</f>
        <v>2</v>
      </c>
      <c r="C10" s="91">
        <f>Данные!G11</f>
        <v>3</v>
      </c>
      <c r="F10" s="68" t="s">
        <v>132</v>
      </c>
      <c r="G10" s="116">
        <f>B87</f>
        <v>53.333333333333343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Данные!F12</f>
        <v>2</v>
      </c>
      <c r="C11" s="91">
        <f>Данные!G12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88.888888888888886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Данные!F13</f>
        <v>1</v>
      </c>
      <c r="C12" s="91">
        <f>Данные!G13</f>
        <v>2</v>
      </c>
      <c r="F12" s="68" t="s">
        <v>134</v>
      </c>
      <c r="G12" s="116">
        <f>B135</f>
        <v>44.999999999999993</v>
      </c>
      <c r="H12" s="63" t="str">
        <f>B136</f>
        <v>Формируются</v>
      </c>
      <c r="I12" s="116">
        <f>C135</f>
        <v>85.000000000000014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Данные!F14</f>
        <v>2</v>
      </c>
      <c r="C13" s="91">
        <f>Данные!G14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Данные!F15</f>
        <v>2</v>
      </c>
      <c r="C14" s="91">
        <f>Данные!G15</f>
        <v>2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Данные!F16</f>
        <v>2</v>
      </c>
      <c r="C15" s="91">
        <f>Данные!G16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Данные!F17</f>
        <v>2</v>
      </c>
      <c r="C16" s="91">
        <f>Данные!G17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Данные!F18</f>
        <v>2</v>
      </c>
      <c r="C17" s="91">
        <f>Данные!G18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Данные!F19</f>
        <v>2</v>
      </c>
      <c r="C18" s="91">
        <f>Данные!G19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Данные!F20</f>
        <v>2</v>
      </c>
      <c r="C19" s="91">
        <f>Данные!G20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Данные!F22</f>
        <v>2</v>
      </c>
      <c r="C21" s="91">
        <f>Данные!G22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Данные!F23</f>
        <v>2</v>
      </c>
      <c r="C22" s="91">
        <f>Данные!G23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Данные!F24</f>
        <v>2</v>
      </c>
      <c r="C23" s="91">
        <f>Данные!G24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Данные!F25</f>
        <v>2</v>
      </c>
      <c r="C24" s="91">
        <f>Данные!G25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Данные!F26</f>
        <v>2</v>
      </c>
      <c r="C25" s="91">
        <f>Данные!G26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Данные!F27</f>
        <v>2</v>
      </c>
      <c r="C26" s="91">
        <f>Данные!G27</f>
        <v>3</v>
      </c>
    </row>
    <row r="27" spans="1:3" x14ac:dyDescent="0.35">
      <c r="A27" s="113" t="str">
        <f>Данные!A28</f>
        <v>среднее значение</v>
      </c>
      <c r="B27" s="110">
        <f>Данные!F28</f>
        <v>1.9523809523809523</v>
      </c>
      <c r="C27" s="110">
        <f>Данные!G28</f>
        <v>2.9047619047619047</v>
      </c>
    </row>
    <row r="28" spans="1:3" x14ac:dyDescent="0.35">
      <c r="A28" s="113" t="str">
        <f>Данные!A29</f>
        <v>%</v>
      </c>
      <c r="B28" s="110">
        <f>Данные!F29</f>
        <v>47.619047619047613</v>
      </c>
      <c r="C28" s="110">
        <f>Данные!G29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Данные!F30</f>
        <v>Формируются</v>
      </c>
      <c r="C29" s="91" t="str">
        <f>Данные!G30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Данные!F33</f>
        <v>2</v>
      </c>
      <c r="C32" s="91">
        <f>Данные!G33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Данные!F34</f>
        <v>2</v>
      </c>
      <c r="C33" s="91">
        <f>Данные!G34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Данные!F36</f>
        <v>2</v>
      </c>
      <c r="C35" s="91">
        <f>Данные!G36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Данные!F37</f>
        <v>2</v>
      </c>
      <c r="C36" s="91">
        <f>Данные!G37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Данные!F38</f>
        <v>3</v>
      </c>
      <c r="C37" s="91">
        <f>Данные!G38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Данные!F39</f>
        <v>3</v>
      </c>
      <c r="C38" s="91">
        <f>Данные!G39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Данные!F41</f>
        <v>3</v>
      </c>
      <c r="C40" s="91">
        <f>Данные!G41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Данные!F42</f>
        <v>2</v>
      </c>
      <c r="C41" s="91">
        <f>Данные!G42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Данные!F43</f>
        <v>3</v>
      </c>
      <c r="C42" s="91">
        <f>Данные!G43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Данные!F45</f>
        <v>3</v>
      </c>
      <c r="C44" s="91">
        <f>Данные!G45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Данные!F46</f>
        <v>2</v>
      </c>
      <c r="C45" s="91">
        <f>Данные!G46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Данные!F47</f>
        <v>2</v>
      </c>
      <c r="C46" s="91">
        <f>Данные!G47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Данные!F48</f>
        <v>2</v>
      </c>
      <c r="C47" s="91">
        <f>Данные!G48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Данные!F49</f>
        <v>2</v>
      </c>
      <c r="C48" s="91">
        <f>Данные!G49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Данные!F50</f>
        <v>2</v>
      </c>
      <c r="C49" s="91">
        <f>Данные!G50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Данные!F52</f>
        <v>2</v>
      </c>
      <c r="C51" s="91">
        <f>Данные!G52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Данные!F53</f>
        <v>2</v>
      </c>
      <c r="C52" s="91">
        <f>Данные!G53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Данные!F54</f>
        <v>3</v>
      </c>
      <c r="C53" s="91">
        <f>Данные!G54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Данные!F55</f>
        <v>2</v>
      </c>
      <c r="C54" s="91">
        <f>Данные!G55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Данные!F56</f>
        <v>2</v>
      </c>
      <c r="C55" s="91">
        <f>Данные!G56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Данные!F57</f>
        <v>2</v>
      </c>
      <c r="C56" s="91">
        <f>Данные!G57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Данные!F58</f>
        <v>2</v>
      </c>
      <c r="C57" s="91">
        <f>Данные!G58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Данные!F59</f>
        <v>2</v>
      </c>
      <c r="C58" s="91">
        <f>Данные!G59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Данные!F60</f>
        <v>3</v>
      </c>
      <c r="C59" s="91">
        <f>Данные!G60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Данные!F61</f>
        <v>3</v>
      </c>
      <c r="C60" s="91">
        <f>Данные!G61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Данные!F62</f>
        <v>3</v>
      </c>
      <c r="C61" s="91">
        <f>Данные!G62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Данные!F63</f>
        <v>2</v>
      </c>
      <c r="C62" s="91">
        <f>Данные!G63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Данные!F64</f>
        <v>2</v>
      </c>
      <c r="C63" s="91">
        <f>Данные!G64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Данные!F65</f>
        <v>2</v>
      </c>
      <c r="C64" s="91">
        <f>Данные!G65</f>
        <v>2</v>
      </c>
    </row>
    <row r="65" spans="1:3" x14ac:dyDescent="0.35">
      <c r="A65" s="113" t="str">
        <f>Данные!A66</f>
        <v>среднее значение</v>
      </c>
      <c r="B65" s="110">
        <f>Данные!F66</f>
        <v>2.3103448275862069</v>
      </c>
      <c r="C65" s="110">
        <f>Данные!G66</f>
        <v>2.9655172413793105</v>
      </c>
    </row>
    <row r="66" spans="1:3" x14ac:dyDescent="0.35">
      <c r="A66" s="113" t="str">
        <f>Данные!A67</f>
        <v>%</v>
      </c>
      <c r="B66" s="110">
        <f>Данные!F67</f>
        <v>65.517241379310349</v>
      </c>
      <c r="C66" s="110">
        <f>Данные!G67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Данные!F68</f>
        <v>Формируются</v>
      </c>
      <c r="C67" s="91" t="str">
        <f>Данные!G68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Данные!F71</f>
        <v>3</v>
      </c>
      <c r="C70" s="91">
        <f>Данные!G71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Данные!F72</f>
        <v>2</v>
      </c>
      <c r="C71" s="91">
        <f>Данные!G72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Данные!F73</f>
        <v>2</v>
      </c>
      <c r="C72" s="91">
        <f>Данные!G73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Данные!F74</f>
        <v>2</v>
      </c>
      <c r="C73" s="91">
        <f>Данные!G74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Данные!F75</f>
        <v>2</v>
      </c>
      <c r="C74" s="91">
        <f>Данные!G75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Данные!F76</f>
        <v>2</v>
      </c>
      <c r="C75" s="91">
        <f>Данные!G76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Данные!F77</f>
        <v>2</v>
      </c>
      <c r="C76" s="91">
        <f>Данные!G77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Данные!F78</f>
        <v>2</v>
      </c>
      <c r="C77" s="91">
        <f>Данные!G78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Данные!F80</f>
        <v>2</v>
      </c>
      <c r="C79" s="91">
        <f>Данные!G80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Данные!F81</f>
        <v>2</v>
      </c>
      <c r="C80" s="91">
        <f>Данные!G81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Данные!F82</f>
        <v>2</v>
      </c>
      <c r="C81" s="91">
        <f>Данные!G82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Данные!F83</f>
        <v>2</v>
      </c>
      <c r="C82" s="91">
        <f>Данные!G83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Данные!F84</f>
        <v>2</v>
      </c>
      <c r="C83" s="91">
        <f>Данные!G84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Данные!F85</f>
        <v>2</v>
      </c>
      <c r="C84" s="91">
        <f>Данные!G85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Данные!F86</f>
        <v>2</v>
      </c>
      <c r="C85" s="91">
        <f>Данные!G86</f>
        <v>3</v>
      </c>
    </row>
    <row r="86" spans="1:3" x14ac:dyDescent="0.35">
      <c r="A86" s="115" t="str">
        <f>Данные!A87</f>
        <v>среднее значение</v>
      </c>
      <c r="B86" s="110">
        <f>Данные!F87</f>
        <v>2.0666666666666669</v>
      </c>
      <c r="C86" s="110">
        <f>Данные!G87</f>
        <v>2.9333333333333331</v>
      </c>
    </row>
    <row r="87" spans="1:3" x14ac:dyDescent="0.35">
      <c r="A87" s="115" t="str">
        <f>Данные!A88</f>
        <v>%</v>
      </c>
      <c r="B87" s="110">
        <f>Данные!F88</f>
        <v>53.333333333333343</v>
      </c>
      <c r="C87" s="110">
        <f>Данные!G88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Данные!F89</f>
        <v>Формируются</v>
      </c>
      <c r="C88" s="91" t="str">
        <f>Данные!G89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Данные!F92</f>
        <v>3</v>
      </c>
      <c r="C91" s="91">
        <f>Данные!G92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Данные!F93</f>
        <v>3</v>
      </c>
      <c r="C92" s="91">
        <f>Данные!G93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Данные!F94</f>
        <v>3</v>
      </c>
      <c r="C93" s="91">
        <f>Данные!G94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Данные!F95</f>
        <v>1</v>
      </c>
      <c r="C94" s="91">
        <f>Данные!G95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Данные!F96</f>
        <v>2</v>
      </c>
      <c r="C95" s="91">
        <f>Данные!G96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Данные!F97</f>
        <v>2</v>
      </c>
      <c r="C96" s="91">
        <f>Данные!G97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Данные!F98</f>
        <v>2</v>
      </c>
      <c r="C97" s="91">
        <f>Данные!G98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Данные!F99</f>
        <v>2</v>
      </c>
      <c r="C98" s="91">
        <f>Данные!G99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Данные!F100</f>
        <v>2</v>
      </c>
      <c r="C99" s="91">
        <f>Данные!G100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Данные!F101</f>
        <v>2</v>
      </c>
      <c r="C100" s="91">
        <f>Данные!G101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Данные!F103</f>
        <v>2</v>
      </c>
      <c r="C102" s="91">
        <f>Данные!G103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Данные!F104</f>
        <v>2</v>
      </c>
      <c r="C103" s="91">
        <f>Данные!G104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Данные!F105</f>
        <v>2</v>
      </c>
      <c r="C104" s="91">
        <f>Данные!G105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Данные!F106</f>
        <v>2</v>
      </c>
      <c r="C105" s="91">
        <f>Данные!G106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Данные!F107</f>
        <v>2</v>
      </c>
      <c r="C106" s="91">
        <f>Данные!G107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Данные!F108</f>
        <v>2</v>
      </c>
      <c r="C107" s="91">
        <f>Данные!G108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Данные!F109</f>
        <v>2</v>
      </c>
      <c r="C108" s="91">
        <f>Данные!G109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Данные!F110</f>
        <v>2</v>
      </c>
      <c r="C109" s="91">
        <f>Данные!G110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Данные!F111</f>
        <v>2</v>
      </c>
      <c r="C110" s="91">
        <f>Данные!G111</f>
        <v>3</v>
      </c>
    </row>
    <row r="111" spans="1:3" x14ac:dyDescent="0.35">
      <c r="A111" s="113" t="str">
        <f>Данные!A112</f>
        <v>среднее значение</v>
      </c>
      <c r="B111" s="110">
        <f>Данные!F112</f>
        <v>2</v>
      </c>
      <c r="C111" s="110">
        <f>Данные!G112</f>
        <v>2.7777777777777777</v>
      </c>
    </row>
    <row r="112" spans="1:3" x14ac:dyDescent="0.35">
      <c r="A112" s="113" t="str">
        <f>Данные!A113</f>
        <v>%</v>
      </c>
      <c r="B112" s="110">
        <f>Данные!F113</f>
        <v>50</v>
      </c>
      <c r="C112" s="110">
        <f>Данные!G113</f>
        <v>88.888888888888886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Данные!F114</f>
        <v>Формируются</v>
      </c>
      <c r="C113" s="91" t="str">
        <f>Данные!G114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Данные!F117</f>
        <v>2</v>
      </c>
      <c r="C116" s="91">
        <f>Данные!G117</f>
        <v>3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Данные!F118</f>
        <v>2</v>
      </c>
      <c r="C117" s="91">
        <f>Данные!G118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Данные!F119</f>
        <v>2</v>
      </c>
      <c r="C118" s="91">
        <f>Данные!G119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Данные!F120</f>
        <v>2</v>
      </c>
      <c r="C119" s="91">
        <f>Данные!G120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Данные!F121</f>
        <v>2</v>
      </c>
      <c r="C120" s="91">
        <f>Данные!G121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Данные!F122</f>
        <v>2</v>
      </c>
      <c r="C121" s="91">
        <f>Данные!G122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Данные!F123</f>
        <v>2</v>
      </c>
      <c r="C122" s="91">
        <f>Данные!G123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Данные!F125</f>
        <v>2</v>
      </c>
      <c r="C124" s="91">
        <f>Данные!G125</f>
        <v>2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Данные!F126</f>
        <v>1</v>
      </c>
      <c r="C125" s="91">
        <f>Данные!G126</f>
        <v>2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Данные!F127</f>
        <v>2</v>
      </c>
      <c r="C126" s="91">
        <f>Данные!G127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Данные!F128</f>
        <v>2</v>
      </c>
      <c r="C127" s="91">
        <f>Данные!G128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Данные!F129</f>
        <v>1</v>
      </c>
      <c r="C128" s="91">
        <f>Данные!G129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Данные!F130</f>
        <v>2</v>
      </c>
      <c r="C129" s="91">
        <f>Данные!G130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Данные!F131</f>
        <v>2</v>
      </c>
      <c r="C130" s="91">
        <f>Данные!G131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Данные!F132</f>
        <v>2</v>
      </c>
      <c r="C131" s="91">
        <f>Данные!G132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Данные!F133</f>
        <v>3</v>
      </c>
      <c r="C132" s="91">
        <f>Данные!G133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Данные!F134</f>
        <v>2</v>
      </c>
      <c r="C133" s="91">
        <f>Данные!G134</f>
        <v>3</v>
      </c>
    </row>
    <row r="134" spans="1:3" x14ac:dyDescent="0.35">
      <c r="A134" s="113" t="str">
        <f>Данные!A135</f>
        <v>среднее значение</v>
      </c>
      <c r="B134" s="91">
        <f>Данные!F135</f>
        <v>1.9</v>
      </c>
      <c r="C134" s="91">
        <f>Данные!G135</f>
        <v>2.7</v>
      </c>
    </row>
    <row r="135" spans="1:3" x14ac:dyDescent="0.35">
      <c r="A135" s="113" t="str">
        <f>Данные!A136</f>
        <v>%</v>
      </c>
      <c r="B135" s="91">
        <f>Данные!F136</f>
        <v>44.999999999999993</v>
      </c>
      <c r="C135" s="91">
        <f>Данные!G136</f>
        <v>85.000000000000014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Данные!F137</f>
        <v>Формируются</v>
      </c>
      <c r="C136" s="91" t="str">
        <f>Данные!G137</f>
        <v>Формируются</v>
      </c>
    </row>
  </sheetData>
  <mergeCells count="4">
    <mergeCell ref="B1:C1"/>
    <mergeCell ref="F4:J4"/>
    <mergeCell ref="G6:H6"/>
    <mergeCell ref="I6:J6"/>
  </mergeCells>
  <conditionalFormatting sqref="B3:C136">
    <cfRule type="cellIs" dxfId="383" priority="14" operator="equal">
      <formula>3</formula>
    </cfRule>
    <cfRule type="cellIs" dxfId="382" priority="15" operator="equal">
      <formula>2</formula>
    </cfRule>
    <cfRule type="cellIs" dxfId="381" priority="16" operator="equal">
      <formula>1</formula>
    </cfRule>
  </conditionalFormatting>
  <conditionalFormatting sqref="C32:C136 B32:B133 B135:B136">
    <cfRule type="cellIs" dxfId="380" priority="11" operator="equal">
      <formula>3</formula>
    </cfRule>
    <cfRule type="cellIs" dxfId="379" priority="12" operator="equal">
      <formula>2</formula>
    </cfRule>
    <cfRule type="cellIs" dxfId="378" priority="13" operator="equal">
      <formula>1</formula>
    </cfRule>
  </conditionalFormatting>
  <conditionalFormatting sqref="B136">
    <cfRule type="containsText" dxfId="377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76" priority="7" operator="containsText" text="Не сформированы">
      <formula>NOT(ISERROR(SEARCH("Не сформированы",B29)))</formula>
    </cfRule>
    <cfRule type="containsText" dxfId="375" priority="8" operator="containsText" text="Сформированы">
      <formula>NOT(ISERROR(SEARCH("Сформированы",B29)))</formula>
    </cfRule>
    <cfRule type="containsText" dxfId="374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73" priority="4" operator="containsText" text="Формируются">
      <formula>NOT(ISERROR(SEARCH("Формируются",C29)))</formula>
    </cfRule>
    <cfRule type="containsText" dxfId="372" priority="5" operator="containsText" text="Не сформированы">
      <formula>NOT(ISERROR(SEARCH("Не сформированы",C29)))</formula>
    </cfRule>
    <cfRule type="containsText" dxfId="371" priority="6" operator="containsText" text="Сформированы">
      <formula>NOT(ISERROR(SEARCH("Сформированы",C29)))</formula>
    </cfRule>
  </conditionalFormatting>
  <conditionalFormatting sqref="H8:H12 J8:J12">
    <cfRule type="cellIs" dxfId="370" priority="1" operator="equal">
      <formula>"Не сформированы"</formula>
    </cfRule>
    <cfRule type="containsText" dxfId="369" priority="2" operator="containsText" text="Формируются">
      <formula>NOT(ISERROR(SEARCH("Формируются",H8)))</formula>
    </cfRule>
    <cfRule type="containsText" dxfId="368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10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Данные!H2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Данные!H6</f>
        <v>1</v>
      </c>
      <c r="C5" s="91">
        <f>Данные!I6</f>
        <v>2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Данные!H7</f>
        <v>1</v>
      </c>
      <c r="C6" s="91">
        <f>Данные!I7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Данные!H8</f>
        <v>2</v>
      </c>
      <c r="C7" s="91">
        <f>Данные!I8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Данные!H9</f>
        <v>2</v>
      </c>
      <c r="C8" s="91">
        <f>Данные!I9</f>
        <v>3</v>
      </c>
      <c r="F8" s="68" t="s">
        <v>130</v>
      </c>
      <c r="G8" s="116">
        <f>B28</f>
        <v>35.714285714285708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Данные!H10</f>
        <v>1</v>
      </c>
      <c r="C9" s="91">
        <f>Данные!I10</f>
        <v>2</v>
      </c>
      <c r="F9" s="68" t="s">
        <v>131</v>
      </c>
      <c r="G9" s="116">
        <f>B66</f>
        <v>68.965517241379317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Данные!H11</f>
        <v>2</v>
      </c>
      <c r="C10" s="91">
        <f>Данные!I11</f>
        <v>3</v>
      </c>
      <c r="F10" s="68" t="s">
        <v>132</v>
      </c>
      <c r="G10" s="116">
        <f>B87</f>
        <v>50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Данные!H12</f>
        <v>2</v>
      </c>
      <c r="C11" s="91">
        <f>Данные!I12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94.444444444444443</v>
      </c>
      <c r="J11" s="63" t="str">
        <f>C113</f>
        <v>Сформированы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Данные!H13</f>
        <v>2</v>
      </c>
      <c r="C12" s="91">
        <f>Данные!I13</f>
        <v>3</v>
      </c>
      <c r="F12" s="68" t="s">
        <v>134</v>
      </c>
      <c r="G12" s="116">
        <f>B135</f>
        <v>50</v>
      </c>
      <c r="H12" s="63" t="str">
        <f>B136</f>
        <v>Формируются</v>
      </c>
      <c r="I12" s="116">
        <f>C135</f>
        <v>89.999999999999986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Данные!H14</f>
        <v>2</v>
      </c>
      <c r="C13" s="91">
        <f>Данные!I14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Данные!H15</f>
        <v>2</v>
      </c>
      <c r="C14" s="91">
        <f>Данные!I15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Данные!H16</f>
        <v>2</v>
      </c>
      <c r="C15" s="91">
        <f>Данные!I16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Данные!H17</f>
        <v>2</v>
      </c>
      <c r="C16" s="91">
        <f>Данные!I17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Данные!H18</f>
        <v>1</v>
      </c>
      <c r="C17" s="91">
        <f>Данные!I18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Данные!H19</f>
        <v>2</v>
      </c>
      <c r="C18" s="91">
        <f>Данные!I19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Данные!H20</f>
        <v>2</v>
      </c>
      <c r="C19" s="91">
        <f>Данные!I20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Данные!H22</f>
        <v>2</v>
      </c>
      <c r="C21" s="91">
        <f>Данные!I22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Данные!H23</f>
        <v>2</v>
      </c>
      <c r="C22" s="91">
        <f>Данные!I23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Данные!H24</f>
        <v>1</v>
      </c>
      <c r="C23" s="91">
        <f>Данные!I24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Данные!H25</f>
        <v>2</v>
      </c>
      <c r="C24" s="91">
        <f>Данные!I25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Данные!H26</f>
        <v>2</v>
      </c>
      <c r="C25" s="91">
        <f>Данные!I26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Данные!H27</f>
        <v>1</v>
      </c>
      <c r="C26" s="91">
        <f>Данные!I27</f>
        <v>3</v>
      </c>
    </row>
    <row r="27" spans="1:3" x14ac:dyDescent="0.35">
      <c r="A27" s="113" t="str">
        <f>Данные!A28</f>
        <v>среднее значение</v>
      </c>
      <c r="B27" s="110">
        <f>Данные!H28</f>
        <v>1.7142857142857142</v>
      </c>
      <c r="C27" s="110">
        <f>Данные!I28</f>
        <v>2.9047619047619047</v>
      </c>
    </row>
    <row r="28" spans="1:3" x14ac:dyDescent="0.35">
      <c r="A28" s="113" t="str">
        <f>Данные!A29</f>
        <v>%</v>
      </c>
      <c r="B28" s="110">
        <f>Данные!H29</f>
        <v>35.714285714285708</v>
      </c>
      <c r="C28" s="110">
        <f>Данные!I29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Данные!H30</f>
        <v>Формируются</v>
      </c>
      <c r="C29" s="91" t="str">
        <f>Данные!I30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Данные!H33</f>
        <v>2</v>
      </c>
      <c r="C32" s="91">
        <f>Данные!I33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Данные!H34</f>
        <v>2</v>
      </c>
      <c r="C33" s="91">
        <f>Данные!I34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Данные!H36</f>
        <v>2</v>
      </c>
      <c r="C35" s="91">
        <f>Данные!I36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Данные!H37</f>
        <v>3</v>
      </c>
      <c r="C36" s="91">
        <f>Данные!I37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Данные!H38</f>
        <v>3</v>
      </c>
      <c r="C37" s="91">
        <f>Данные!I38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Данные!H39</f>
        <v>3</v>
      </c>
      <c r="C38" s="91">
        <f>Данные!I39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Данные!H41</f>
        <v>3</v>
      </c>
      <c r="C40" s="91">
        <f>Данные!I41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Данные!H42</f>
        <v>2</v>
      </c>
      <c r="C41" s="91">
        <f>Данные!I42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Данные!H43</f>
        <v>3</v>
      </c>
      <c r="C42" s="91">
        <f>Данные!I43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Данные!H45</f>
        <v>3</v>
      </c>
      <c r="C44" s="91">
        <f>Данные!I45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Данные!H46</f>
        <v>2</v>
      </c>
      <c r="C45" s="91">
        <f>Данные!I46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Данные!H47</f>
        <v>2</v>
      </c>
      <c r="C46" s="91">
        <f>Данные!I47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Данные!H48</f>
        <v>2</v>
      </c>
      <c r="C47" s="91">
        <f>Данные!I48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Данные!H49</f>
        <v>2</v>
      </c>
      <c r="C48" s="91">
        <f>Данные!I49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Данные!H50</f>
        <v>2</v>
      </c>
      <c r="C49" s="91">
        <f>Данные!I50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Данные!H52</f>
        <v>2</v>
      </c>
      <c r="C51" s="91">
        <f>Данные!I52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Данные!H53</f>
        <v>2</v>
      </c>
      <c r="C52" s="91">
        <f>Данные!I53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Данные!H54</f>
        <v>3</v>
      </c>
      <c r="C53" s="91">
        <f>Данные!I54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Данные!H55</f>
        <v>2</v>
      </c>
      <c r="C54" s="91">
        <f>Данные!I55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Данные!H56</f>
        <v>2</v>
      </c>
      <c r="C55" s="91">
        <f>Данные!I56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Данные!H57</f>
        <v>3</v>
      </c>
      <c r="C56" s="91">
        <f>Данные!I57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Данные!H58</f>
        <v>2</v>
      </c>
      <c r="C57" s="91">
        <f>Данные!I58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Данные!H59</f>
        <v>2</v>
      </c>
      <c r="C58" s="91">
        <f>Данные!I59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Данные!H60</f>
        <v>3</v>
      </c>
      <c r="C59" s="91">
        <f>Данные!I60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Данные!H61</f>
        <v>3</v>
      </c>
      <c r="C60" s="91">
        <f>Данные!I61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Данные!H62</f>
        <v>3</v>
      </c>
      <c r="C61" s="91">
        <f>Данные!I62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Данные!H63</f>
        <v>2</v>
      </c>
      <c r="C62" s="91">
        <f>Данные!I63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Данные!H64</f>
        <v>2</v>
      </c>
      <c r="C63" s="91">
        <f>Данные!I64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Данные!H65</f>
        <v>2</v>
      </c>
      <c r="C64" s="91">
        <f>Данные!I65</f>
        <v>2</v>
      </c>
    </row>
    <row r="65" spans="1:3" x14ac:dyDescent="0.35">
      <c r="A65" s="113" t="str">
        <f>Данные!A66</f>
        <v>среднее значение</v>
      </c>
      <c r="B65" s="110">
        <f>Данные!H66</f>
        <v>2.3793103448275863</v>
      </c>
      <c r="C65" s="110">
        <f>Данные!I66</f>
        <v>2.9655172413793105</v>
      </c>
    </row>
    <row r="66" spans="1:3" x14ac:dyDescent="0.35">
      <c r="A66" s="113" t="str">
        <f>Данные!A67</f>
        <v>%</v>
      </c>
      <c r="B66" s="110">
        <f>Данные!H67</f>
        <v>68.965517241379317</v>
      </c>
      <c r="C66" s="110">
        <f>Данные!I67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Данные!H68</f>
        <v>Формируются</v>
      </c>
      <c r="C67" s="91" t="str">
        <f>Данные!I68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Данные!H71</f>
        <v>3</v>
      </c>
      <c r="C70" s="91">
        <f>Данные!I71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Данные!H72</f>
        <v>2</v>
      </c>
      <c r="C71" s="91">
        <f>Данные!I72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Данные!H73</f>
        <v>2</v>
      </c>
      <c r="C72" s="91">
        <f>Данные!I73</f>
        <v>3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Данные!H74</f>
        <v>2</v>
      </c>
      <c r="C73" s="91">
        <f>Данные!I74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Данные!H75</f>
        <v>2</v>
      </c>
      <c r="C74" s="91">
        <f>Данные!I75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Данные!H76</f>
        <v>2</v>
      </c>
      <c r="C75" s="91">
        <f>Данные!I76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Данные!H77</f>
        <v>2</v>
      </c>
      <c r="C76" s="91">
        <f>Данные!I77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Данные!H78</f>
        <v>1</v>
      </c>
      <c r="C77" s="91">
        <f>Данные!I78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Данные!H80</f>
        <v>2</v>
      </c>
      <c r="C79" s="91">
        <f>Данные!I80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Данные!H81</f>
        <v>2</v>
      </c>
      <c r="C80" s="91">
        <f>Данные!I81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Данные!H82</f>
        <v>2</v>
      </c>
      <c r="C81" s="91">
        <f>Данные!I82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Данные!H83</f>
        <v>2</v>
      </c>
      <c r="C82" s="91">
        <f>Данные!I83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Данные!H84</f>
        <v>2</v>
      </c>
      <c r="C83" s="91">
        <f>Данные!I84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Данные!H85</f>
        <v>2</v>
      </c>
      <c r="C84" s="91">
        <f>Данные!I85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Данные!H86</f>
        <v>2</v>
      </c>
      <c r="C85" s="91">
        <f>Данные!I86</f>
        <v>3</v>
      </c>
    </row>
    <row r="86" spans="1:3" x14ac:dyDescent="0.35">
      <c r="A86" s="115" t="str">
        <f>Данные!A87</f>
        <v>среднее значение</v>
      </c>
      <c r="B86" s="110">
        <f>Данные!H87</f>
        <v>2</v>
      </c>
      <c r="C86" s="110">
        <f>Данные!I87</f>
        <v>2.9333333333333331</v>
      </c>
    </row>
    <row r="87" spans="1:3" x14ac:dyDescent="0.35">
      <c r="A87" s="115" t="str">
        <f>Данные!A88</f>
        <v>%</v>
      </c>
      <c r="B87" s="110">
        <f>Данные!H88</f>
        <v>50</v>
      </c>
      <c r="C87" s="110">
        <f>Данные!I88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Данные!H89</f>
        <v>Формируются</v>
      </c>
      <c r="C88" s="91" t="str">
        <f>Данные!I89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Данные!H92</f>
        <v>3</v>
      </c>
      <c r="C91" s="91">
        <f>Данные!I92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Данные!H93</f>
        <v>3</v>
      </c>
      <c r="C92" s="91">
        <f>Данные!I93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Данные!H94</f>
        <v>3</v>
      </c>
      <c r="C93" s="91">
        <f>Данные!I94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Данные!H95</f>
        <v>2</v>
      </c>
      <c r="C94" s="91">
        <f>Данные!I95</f>
        <v>3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Данные!H96</f>
        <v>2</v>
      </c>
      <c r="C95" s="91">
        <f>Данные!I96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Данные!H97</f>
        <v>2</v>
      </c>
      <c r="C96" s="91">
        <f>Данные!I97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Данные!H98</f>
        <v>2</v>
      </c>
      <c r="C97" s="91">
        <f>Данные!I98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Данные!H99</f>
        <v>2</v>
      </c>
      <c r="C98" s="91">
        <f>Данные!I99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Данные!H100</f>
        <v>2</v>
      </c>
      <c r="C99" s="91">
        <f>Данные!I100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Данные!H101</f>
        <v>2</v>
      </c>
      <c r="C100" s="91">
        <f>Данные!I101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Данные!H103</f>
        <v>2</v>
      </c>
      <c r="C102" s="91">
        <f>Данные!I103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Данные!H104</f>
        <v>2</v>
      </c>
      <c r="C103" s="91">
        <f>Данные!I104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Данные!H105</f>
        <v>2</v>
      </c>
      <c r="C104" s="91">
        <f>Данные!I105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Данные!H106</f>
        <v>2</v>
      </c>
      <c r="C105" s="91">
        <f>Данные!I106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Данные!H107</f>
        <v>2</v>
      </c>
      <c r="C106" s="91">
        <f>Данные!I107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Данные!H108</f>
        <v>2</v>
      </c>
      <c r="C107" s="91">
        <f>Данные!I108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Данные!H109</f>
        <v>2</v>
      </c>
      <c r="C108" s="91">
        <f>Данные!I109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Данные!H110</f>
        <v>2</v>
      </c>
      <c r="C109" s="91">
        <f>Данные!I110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Данные!H111</f>
        <v>2</v>
      </c>
      <c r="C110" s="91">
        <f>Данные!I111</f>
        <v>3</v>
      </c>
    </row>
    <row r="111" spans="1:3" x14ac:dyDescent="0.35">
      <c r="A111" s="113" t="str">
        <f>Данные!A112</f>
        <v>среднее значение</v>
      </c>
      <c r="B111" s="110">
        <f>Данные!H112</f>
        <v>2</v>
      </c>
      <c r="C111" s="110">
        <f>Данные!I112</f>
        <v>2.8888888888888888</v>
      </c>
    </row>
    <row r="112" spans="1:3" x14ac:dyDescent="0.35">
      <c r="A112" s="113" t="str">
        <f>Данные!A113</f>
        <v>%</v>
      </c>
      <c r="B112" s="110">
        <f>Данные!H113</f>
        <v>50</v>
      </c>
      <c r="C112" s="110">
        <f>Данные!I113</f>
        <v>94.444444444444443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Данные!H114</f>
        <v>Формируются</v>
      </c>
      <c r="C113" s="91" t="str">
        <f>Данные!I114</f>
        <v>Сформированы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Данные!H117</f>
        <v>2</v>
      </c>
      <c r="C116" s="91">
        <f>Данные!I117</f>
        <v>3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Данные!H118</f>
        <v>2</v>
      </c>
      <c r="C117" s="91">
        <f>Данные!I118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Данные!H119</f>
        <v>2</v>
      </c>
      <c r="C118" s="91">
        <f>Данные!I119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Данные!H120</f>
        <v>2</v>
      </c>
      <c r="C119" s="91">
        <f>Данные!I120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Данные!H121</f>
        <v>2</v>
      </c>
      <c r="C120" s="91">
        <f>Данные!I121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Данные!H122</f>
        <v>2</v>
      </c>
      <c r="C121" s="91">
        <f>Данные!I122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Данные!H123</f>
        <v>2</v>
      </c>
      <c r="C122" s="91">
        <f>Данные!I123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Данные!H125</f>
        <v>2</v>
      </c>
      <c r="C124" s="91">
        <f>Данные!I125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Данные!H126</f>
        <v>1</v>
      </c>
      <c r="C125" s="91">
        <f>Данные!I126</f>
        <v>2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Данные!H127</f>
        <v>2</v>
      </c>
      <c r="C126" s="91">
        <f>Данные!I127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Данные!H128</f>
        <v>3</v>
      </c>
      <c r="C127" s="91">
        <f>Данные!I128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Данные!H129</f>
        <v>1</v>
      </c>
      <c r="C128" s="91">
        <f>Данные!I129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Данные!H130</f>
        <v>2</v>
      </c>
      <c r="C129" s="91">
        <f>Данные!I130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Данные!H131</f>
        <v>2</v>
      </c>
      <c r="C130" s="91">
        <f>Данные!I131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Данные!H132</f>
        <v>2</v>
      </c>
      <c r="C131" s="91">
        <f>Данные!I132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Данные!H133</f>
        <v>3</v>
      </c>
      <c r="C132" s="91">
        <f>Данные!I133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Данные!H134</f>
        <v>2</v>
      </c>
      <c r="C133" s="91">
        <f>Данные!I134</f>
        <v>3</v>
      </c>
    </row>
    <row r="134" spans="1:3" x14ac:dyDescent="0.35">
      <c r="A134" s="113" t="str">
        <f>Данные!A135</f>
        <v>среднее значение</v>
      </c>
      <c r="B134" s="110">
        <f>Данные!H135</f>
        <v>2</v>
      </c>
      <c r="C134" s="110">
        <f>Данные!I135</f>
        <v>2.8</v>
      </c>
    </row>
    <row r="135" spans="1:3" x14ac:dyDescent="0.35">
      <c r="A135" s="113" t="str">
        <f>Данные!A136</f>
        <v>%</v>
      </c>
      <c r="B135" s="110">
        <f>Данные!H136</f>
        <v>50</v>
      </c>
      <c r="C135" s="110">
        <f>Данные!I136</f>
        <v>89.999999999999986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Данные!H137</f>
        <v>Формируются</v>
      </c>
      <c r="C136" s="91" t="str">
        <f>Данные!I137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367" priority="14" operator="equal">
      <formula>3</formula>
    </cfRule>
    <cfRule type="cellIs" dxfId="366" priority="15" operator="equal">
      <formula>2</formula>
    </cfRule>
    <cfRule type="cellIs" dxfId="365" priority="16" operator="equal">
      <formula>1</formula>
    </cfRule>
  </conditionalFormatting>
  <conditionalFormatting sqref="C32:C136 B32:B133 B135:B136">
    <cfRule type="cellIs" dxfId="364" priority="11" operator="equal">
      <formula>3</formula>
    </cfRule>
    <cfRule type="cellIs" dxfId="363" priority="12" operator="equal">
      <formula>2</formula>
    </cfRule>
    <cfRule type="cellIs" dxfId="362" priority="13" operator="equal">
      <formula>1</formula>
    </cfRule>
  </conditionalFormatting>
  <conditionalFormatting sqref="B136">
    <cfRule type="containsText" dxfId="361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60" priority="7" operator="containsText" text="Не сформированы">
      <formula>NOT(ISERROR(SEARCH("Не сформированы",B29)))</formula>
    </cfRule>
    <cfRule type="containsText" dxfId="359" priority="8" operator="containsText" text="Сформированы">
      <formula>NOT(ISERROR(SEARCH("Сформированы",B29)))</formula>
    </cfRule>
    <cfRule type="containsText" dxfId="358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57" priority="4" operator="containsText" text="Формируются">
      <formula>NOT(ISERROR(SEARCH("Формируются",C29)))</formula>
    </cfRule>
    <cfRule type="containsText" dxfId="356" priority="5" operator="containsText" text="Не сформированы">
      <formula>NOT(ISERROR(SEARCH("Не сформированы",C29)))</formula>
    </cfRule>
    <cfRule type="containsText" dxfId="355" priority="6" operator="containsText" text="Сформированы">
      <formula>NOT(ISERROR(SEARCH("Сформированы",C29)))</formula>
    </cfRule>
  </conditionalFormatting>
  <conditionalFormatting sqref="H8:H12 J8:J12">
    <cfRule type="cellIs" dxfId="354" priority="1" operator="equal">
      <formula>"Не сформированы"</formula>
    </cfRule>
    <cfRule type="containsText" dxfId="353" priority="2" operator="containsText" text="Формируются">
      <formula>NOT(ISERROR(SEARCH("Формируются",H8)))</formula>
    </cfRule>
    <cfRule type="containsText" dxfId="352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3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Данные!J2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Данные!J6</f>
        <v>1</v>
      </c>
      <c r="C5" s="91">
        <f>Данные!K6</f>
        <v>2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Данные!J7</f>
        <v>1</v>
      </c>
      <c r="C6" s="91">
        <f>Данные!K7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Данные!J8</f>
        <v>2</v>
      </c>
      <c r="C7" s="91">
        <f>Данные!K8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Данные!J9</f>
        <v>2</v>
      </c>
      <c r="C8" s="91">
        <f>Данные!K9</f>
        <v>3</v>
      </c>
      <c r="F8" s="68" t="s">
        <v>130</v>
      </c>
      <c r="G8" s="116">
        <f>B28</f>
        <v>16.666666666666664</v>
      </c>
      <c r="H8" s="63" t="str">
        <f>B29</f>
        <v>Формируются</v>
      </c>
      <c r="I8" s="116">
        <f>C28</f>
        <v>92.857142857142861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Данные!J10</f>
        <v>1</v>
      </c>
      <c r="C9" s="91">
        <f>Данные!K10</f>
        <v>2</v>
      </c>
      <c r="F9" s="68" t="s">
        <v>131</v>
      </c>
      <c r="G9" s="116">
        <f>B66</f>
        <v>56.896551724137922</v>
      </c>
      <c r="H9" s="63" t="str">
        <f>B67</f>
        <v>Формируются</v>
      </c>
      <c r="I9" s="116">
        <f>C66</f>
        <v>96.551724137931032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Данные!J11</f>
        <v>2</v>
      </c>
      <c r="C10" s="91">
        <f>Данные!K11</f>
        <v>3</v>
      </c>
      <c r="F10" s="68" t="s">
        <v>132</v>
      </c>
      <c r="G10" s="116">
        <f>B87</f>
        <v>46.666666666666664</v>
      </c>
      <c r="H10" s="63" t="str">
        <f>B88</f>
        <v>Формируются</v>
      </c>
      <c r="I10" s="116">
        <f>C87</f>
        <v>83.333333333333329</v>
      </c>
      <c r="J10" s="63" t="str">
        <f>C88</f>
        <v>Формируются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Данные!J12</f>
        <v>2</v>
      </c>
      <c r="C11" s="91">
        <f>Данные!K12</f>
        <v>2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77.777777777777771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Данные!J13</f>
        <v>1</v>
      </c>
      <c r="C12" s="91">
        <f>Данные!K13</f>
        <v>3</v>
      </c>
      <c r="F12" s="68" t="s">
        <v>134</v>
      </c>
      <c r="G12" s="116">
        <f>B135</f>
        <v>40</v>
      </c>
      <c r="H12" s="63" t="str">
        <f>B136</f>
        <v>Формируются</v>
      </c>
      <c r="I12" s="116">
        <f>C135</f>
        <v>85.000000000000014</v>
      </c>
      <c r="J12" s="63" t="str">
        <f>C136</f>
        <v>Формируются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Данные!J14</f>
        <v>1</v>
      </c>
      <c r="C13" s="91">
        <f>Данные!K14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Данные!J15</f>
        <v>1</v>
      </c>
      <c r="C14" s="91">
        <f>Данные!K15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Данные!J16</f>
        <v>1</v>
      </c>
      <c r="C15" s="91">
        <f>Данные!K16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Данные!J17</f>
        <v>2</v>
      </c>
      <c r="C16" s="91">
        <f>Данные!K17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Данные!J18</f>
        <v>1</v>
      </c>
      <c r="C17" s="91">
        <f>Данные!K18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Данные!J19</f>
        <v>2</v>
      </c>
      <c r="C18" s="91">
        <f>Данные!K19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Данные!J20</f>
        <v>1</v>
      </c>
      <c r="C19" s="91">
        <f>Данные!K20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Данные!J22</f>
        <v>1</v>
      </c>
      <c r="C21" s="91">
        <f>Данные!K22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Данные!J23</f>
        <v>1</v>
      </c>
      <c r="C22" s="91">
        <f>Данные!K23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Данные!J24</f>
        <v>1</v>
      </c>
      <c r="C23" s="91">
        <f>Данные!K24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Данные!J25</f>
        <v>1</v>
      </c>
      <c r="C24" s="91">
        <f>Данные!K25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Данные!J26</f>
        <v>2</v>
      </c>
      <c r="C25" s="91">
        <f>Данные!K26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Данные!J27</f>
        <v>1</v>
      </c>
      <c r="C26" s="91">
        <f>Данные!K27</f>
        <v>3</v>
      </c>
    </row>
    <row r="27" spans="1:3" x14ac:dyDescent="0.35">
      <c r="A27" s="113" t="str">
        <f>Данные!A28</f>
        <v>среднее значение</v>
      </c>
      <c r="B27" s="110">
        <f>Данные!J28</f>
        <v>1.3333333333333333</v>
      </c>
      <c r="C27" s="110">
        <f>Данные!K28</f>
        <v>2.8571428571428572</v>
      </c>
    </row>
    <row r="28" spans="1:3" x14ac:dyDescent="0.35">
      <c r="A28" s="113" t="str">
        <f>Данные!A29</f>
        <v>%</v>
      </c>
      <c r="B28" s="110">
        <f>Данные!J29</f>
        <v>16.666666666666664</v>
      </c>
      <c r="C28" s="110">
        <f>Данные!K29</f>
        <v>92.857142857142861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Данные!J30</f>
        <v>Формируются</v>
      </c>
      <c r="C29" s="91" t="str">
        <f>Данные!K30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Данные!J33</f>
        <v>2</v>
      </c>
      <c r="C32" s="91">
        <f>Данные!K33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Данные!J34</f>
        <v>2</v>
      </c>
      <c r="C33" s="91">
        <f>Данные!K34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Данные!J36</f>
        <v>2</v>
      </c>
      <c r="C35" s="91">
        <f>Данные!K36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Данные!J37</f>
        <v>2</v>
      </c>
      <c r="C36" s="91">
        <f>Данные!K37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Данные!J38</f>
        <v>3</v>
      </c>
      <c r="C37" s="91">
        <f>Данные!K38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Данные!J39</f>
        <v>3</v>
      </c>
      <c r="C38" s="91">
        <f>Данные!K39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Данные!J41</f>
        <v>3</v>
      </c>
      <c r="C40" s="91">
        <f>Данные!K41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Данные!J42</f>
        <v>2</v>
      </c>
      <c r="C41" s="91">
        <f>Данные!K42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Данные!J43</f>
        <v>3</v>
      </c>
      <c r="C42" s="91">
        <f>Данные!K43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Данные!J45</f>
        <v>3</v>
      </c>
      <c r="C44" s="91">
        <f>Данные!K45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Данные!J46</f>
        <v>2</v>
      </c>
      <c r="C45" s="91">
        <f>Данные!K46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Данные!J47</f>
        <v>2</v>
      </c>
      <c r="C46" s="91">
        <f>Данные!K47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Данные!J48</f>
        <v>2</v>
      </c>
      <c r="C47" s="91">
        <f>Данные!K48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Данные!J49</f>
        <v>2</v>
      </c>
      <c r="C48" s="91">
        <f>Данные!K49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Данные!J50</f>
        <v>2</v>
      </c>
      <c r="C49" s="91">
        <f>Данные!K50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Данные!J52</f>
        <v>2</v>
      </c>
      <c r="C51" s="91">
        <f>Данные!K52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Данные!J53</f>
        <v>1</v>
      </c>
      <c r="C52" s="91">
        <f>Данные!K53</f>
        <v>2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Данные!J54</f>
        <v>2</v>
      </c>
      <c r="C53" s="91">
        <f>Данные!K54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Данные!J55</f>
        <v>2</v>
      </c>
      <c r="C54" s="91">
        <f>Данные!K55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Данные!J56</f>
        <v>2</v>
      </c>
      <c r="C55" s="91">
        <f>Данные!K56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Данные!J57</f>
        <v>2</v>
      </c>
      <c r="C56" s="91">
        <f>Данные!K57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Данные!J58</f>
        <v>2</v>
      </c>
      <c r="C57" s="91">
        <f>Данные!K58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Данные!J59</f>
        <v>2</v>
      </c>
      <c r="C58" s="91">
        <f>Данные!K59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Данные!J60</f>
        <v>3</v>
      </c>
      <c r="C59" s="91">
        <f>Данные!K60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Данные!J61</f>
        <v>2</v>
      </c>
      <c r="C60" s="91">
        <f>Данные!K61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Данные!J62</f>
        <v>3</v>
      </c>
      <c r="C61" s="91">
        <f>Данные!K62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Данные!J63</f>
        <v>1</v>
      </c>
      <c r="C62" s="91">
        <f>Данные!K63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Данные!J64</f>
        <v>2</v>
      </c>
      <c r="C63" s="91">
        <f>Данные!K64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Данные!J65</f>
        <v>1</v>
      </c>
      <c r="C64" s="91">
        <f>Данные!K65</f>
        <v>2</v>
      </c>
    </row>
    <row r="65" spans="1:3" x14ac:dyDescent="0.35">
      <c r="A65" s="113" t="str">
        <f>Данные!A66</f>
        <v>среднее значение</v>
      </c>
      <c r="B65" s="110">
        <f>Данные!J66</f>
        <v>2.1379310344827585</v>
      </c>
      <c r="C65" s="110">
        <f>Данные!K66</f>
        <v>2.9310344827586206</v>
      </c>
    </row>
    <row r="66" spans="1:3" x14ac:dyDescent="0.35">
      <c r="A66" s="113" t="str">
        <f>Данные!A67</f>
        <v>%</v>
      </c>
      <c r="B66" s="110">
        <f>Данные!J67</f>
        <v>56.896551724137922</v>
      </c>
      <c r="C66" s="110">
        <f>Данные!K67</f>
        <v>96.551724137931032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Данные!J68</f>
        <v>Формируются</v>
      </c>
      <c r="C67" s="91" t="str">
        <f>Данные!K68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Данные!J71</f>
        <v>3</v>
      </c>
      <c r="C70" s="91">
        <f>Данные!K71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Данные!J72</f>
        <v>2</v>
      </c>
      <c r="C71" s="91">
        <f>Данные!K72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Данные!J73</f>
        <v>2</v>
      </c>
      <c r="C72" s="91">
        <f>Данные!K73</f>
        <v>3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Данные!J74</f>
        <v>2</v>
      </c>
      <c r="C73" s="91">
        <f>Данные!K74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Данные!J75</f>
        <v>1</v>
      </c>
      <c r="C74" s="91">
        <f>Данные!K75</f>
        <v>2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Данные!J76</f>
        <v>2</v>
      </c>
      <c r="C75" s="91">
        <f>Данные!K76</f>
        <v>2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Данные!J77</f>
        <v>2</v>
      </c>
      <c r="C76" s="91">
        <f>Данные!K77</f>
        <v>2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Данные!J78</f>
        <v>1</v>
      </c>
      <c r="C77" s="91">
        <f>Данные!K78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Данные!J80</f>
        <v>2</v>
      </c>
      <c r="C79" s="91">
        <f>Данные!K80</f>
        <v>2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Данные!J81</f>
        <v>2</v>
      </c>
      <c r="C80" s="91">
        <f>Данные!K81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Данные!J82</f>
        <v>2</v>
      </c>
      <c r="C81" s="91">
        <f>Данные!K82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Данные!J83</f>
        <v>2</v>
      </c>
      <c r="C82" s="91">
        <f>Данные!K83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Данные!J84</f>
        <v>2</v>
      </c>
      <c r="C83" s="91">
        <f>Данные!K84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Данные!J85</f>
        <v>2</v>
      </c>
      <c r="C84" s="91">
        <f>Данные!K85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Данные!J86</f>
        <v>2</v>
      </c>
      <c r="C85" s="91">
        <f>Данные!K86</f>
        <v>3</v>
      </c>
    </row>
    <row r="86" spans="1:3" x14ac:dyDescent="0.35">
      <c r="A86" s="115" t="str">
        <f>Данные!A87</f>
        <v>среднее значение</v>
      </c>
      <c r="B86" s="110">
        <f>Данные!J87</f>
        <v>1.9333333333333333</v>
      </c>
      <c r="C86" s="110">
        <f>Данные!K87</f>
        <v>2.6666666666666665</v>
      </c>
    </row>
    <row r="87" spans="1:3" x14ac:dyDescent="0.35">
      <c r="A87" s="115" t="str">
        <f>Данные!A88</f>
        <v>%</v>
      </c>
      <c r="B87" s="110">
        <f>Данные!J88</f>
        <v>46.666666666666664</v>
      </c>
      <c r="C87" s="110">
        <f>Данные!K88</f>
        <v>83.333333333333329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Данные!J89</f>
        <v>Формируются</v>
      </c>
      <c r="C88" s="91" t="str">
        <f>Данные!K89</f>
        <v>Формируются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Данные!J92</f>
        <v>3</v>
      </c>
      <c r="C91" s="91">
        <f>Данные!K92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Данные!J93</f>
        <v>3</v>
      </c>
      <c r="C92" s="91">
        <f>Данные!K93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Данные!J94</f>
        <v>2</v>
      </c>
      <c r="C93" s="91">
        <f>Данные!K94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Данные!J95</f>
        <v>1</v>
      </c>
      <c r="C94" s="91">
        <f>Данные!K95</f>
        <v>2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Данные!J96</f>
        <v>1</v>
      </c>
      <c r="C95" s="91">
        <f>Данные!K96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Данные!J97</f>
        <v>1</v>
      </c>
      <c r="C96" s="91">
        <f>Данные!K97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Данные!J98</f>
        <v>1</v>
      </c>
      <c r="C97" s="91">
        <f>Данные!K98</f>
        <v>2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Данные!J99</f>
        <v>1</v>
      </c>
      <c r="C98" s="91">
        <f>Данные!K99</f>
        <v>2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Данные!J100</f>
        <v>2</v>
      </c>
      <c r="C99" s="91">
        <f>Данные!K100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Данные!J101</f>
        <v>1</v>
      </c>
      <c r="C100" s="91">
        <f>Данные!K101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Данные!J103</f>
        <v>2</v>
      </c>
      <c r="C102" s="91">
        <f>Данные!K103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Данные!J104</f>
        <v>2</v>
      </c>
      <c r="C103" s="91">
        <f>Данные!K104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Данные!J105</f>
        <v>2</v>
      </c>
      <c r="C104" s="91">
        <f>Данные!K105</f>
        <v>2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Данные!J106</f>
        <v>2</v>
      </c>
      <c r="C105" s="91">
        <f>Данные!K106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Данные!J107</f>
        <v>2</v>
      </c>
      <c r="C106" s="91">
        <f>Данные!K107</f>
        <v>2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Данные!J108</f>
        <v>2</v>
      </c>
      <c r="C107" s="91">
        <f>Данные!K108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Данные!J109</f>
        <v>2</v>
      </c>
      <c r="C108" s="91">
        <f>Данные!K109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Данные!J110</f>
        <v>2</v>
      </c>
      <c r="C109" s="91">
        <f>Данные!K110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Данные!J111</f>
        <v>2</v>
      </c>
      <c r="C110" s="91">
        <f>Данные!K111</f>
        <v>3</v>
      </c>
    </row>
    <row r="111" spans="1:3" x14ac:dyDescent="0.35">
      <c r="A111" s="113" t="str">
        <f>Данные!A112</f>
        <v>среднее значение</v>
      </c>
      <c r="B111" s="110">
        <f>Данные!J112</f>
        <v>2</v>
      </c>
      <c r="C111" s="110">
        <f>Данные!K112</f>
        <v>2.5555555555555554</v>
      </c>
    </row>
    <row r="112" spans="1:3" x14ac:dyDescent="0.35">
      <c r="A112" s="113" t="str">
        <f>Данные!A113</f>
        <v>%</v>
      </c>
      <c r="B112" s="110">
        <f>Данные!J113</f>
        <v>50</v>
      </c>
      <c r="C112" s="110">
        <f>Данные!K113</f>
        <v>77.777777777777771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Данные!J114</f>
        <v>Формируются</v>
      </c>
      <c r="C113" s="91" t="str">
        <f>Данные!K114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Данные!J117</f>
        <v>2</v>
      </c>
      <c r="C116" s="91">
        <f>Данные!K117</f>
        <v>3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Данные!J118</f>
        <v>2</v>
      </c>
      <c r="C117" s="91">
        <f>Данные!K118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Данные!J119</f>
        <v>2</v>
      </c>
      <c r="C118" s="91">
        <f>Данные!K119</f>
        <v>3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Данные!J120</f>
        <v>2</v>
      </c>
      <c r="C119" s="91">
        <f>Данные!K120</f>
        <v>3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Данные!J121</f>
        <v>2</v>
      </c>
      <c r="C120" s="91">
        <f>Данные!K121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Данные!J122</f>
        <v>2</v>
      </c>
      <c r="C121" s="91">
        <f>Данные!K122</f>
        <v>3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Данные!J123</f>
        <v>2</v>
      </c>
      <c r="C122" s="91">
        <f>Данные!K123</f>
        <v>3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Данные!J125</f>
        <v>2</v>
      </c>
      <c r="C124" s="91">
        <f>Данные!K125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Данные!J126</f>
        <v>1</v>
      </c>
      <c r="C125" s="91">
        <f>Данные!K126</f>
        <v>2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Данные!J127</f>
        <v>2</v>
      </c>
      <c r="C126" s="91">
        <f>Данные!K127</f>
        <v>3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Данные!J128</f>
        <v>1</v>
      </c>
      <c r="C127" s="91">
        <f>Данные!K128</f>
        <v>2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Данные!J129</f>
        <v>1</v>
      </c>
      <c r="C128" s="91">
        <f>Данные!K129</f>
        <v>2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Данные!J130</f>
        <v>2</v>
      </c>
      <c r="C129" s="91">
        <f>Данные!K130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Данные!J131</f>
        <v>2</v>
      </c>
      <c r="C130" s="91">
        <f>Данные!K131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Данные!J132</f>
        <v>2</v>
      </c>
      <c r="C131" s="91">
        <f>Данные!K132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Данные!J133</f>
        <v>3</v>
      </c>
      <c r="C132" s="91">
        <f>Данные!K133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Данные!J134</f>
        <v>2</v>
      </c>
      <c r="C133" s="91">
        <f>Данные!K134</f>
        <v>3</v>
      </c>
    </row>
    <row r="134" spans="1:3" x14ac:dyDescent="0.35">
      <c r="A134" s="113" t="str">
        <f>Данные!A135</f>
        <v>среднее значение</v>
      </c>
      <c r="B134" s="110">
        <f>Данные!J135</f>
        <v>1.8</v>
      </c>
      <c r="C134" s="110">
        <f>Данные!K135</f>
        <v>2.7</v>
      </c>
    </row>
    <row r="135" spans="1:3" x14ac:dyDescent="0.35">
      <c r="A135" s="113" t="str">
        <f>Данные!A136</f>
        <v>%</v>
      </c>
      <c r="B135" s="110">
        <f>Данные!J136</f>
        <v>40</v>
      </c>
      <c r="C135" s="110">
        <f>Данные!K136</f>
        <v>85.000000000000014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Данные!J137</f>
        <v>Формируются</v>
      </c>
      <c r="C136" s="91" t="str">
        <f>Данные!K137</f>
        <v>Формируются</v>
      </c>
    </row>
  </sheetData>
  <mergeCells count="4">
    <mergeCell ref="B1:C1"/>
    <mergeCell ref="F4:J4"/>
    <mergeCell ref="G6:H6"/>
    <mergeCell ref="I6:J6"/>
  </mergeCells>
  <conditionalFormatting sqref="B3:C136">
    <cfRule type="cellIs" dxfId="351" priority="14" operator="equal">
      <formula>3</formula>
    </cfRule>
    <cfRule type="cellIs" dxfId="350" priority="15" operator="equal">
      <formula>2</formula>
    </cfRule>
    <cfRule type="cellIs" dxfId="349" priority="16" operator="equal">
      <formula>1</formula>
    </cfRule>
  </conditionalFormatting>
  <conditionalFormatting sqref="C32:C136 B32:B133 B135:B136">
    <cfRule type="cellIs" dxfId="348" priority="11" operator="equal">
      <formula>3</formula>
    </cfRule>
    <cfRule type="cellIs" dxfId="347" priority="12" operator="equal">
      <formula>2</formula>
    </cfRule>
    <cfRule type="cellIs" dxfId="346" priority="13" operator="equal">
      <formula>1</formula>
    </cfRule>
  </conditionalFormatting>
  <conditionalFormatting sqref="B136">
    <cfRule type="containsText" dxfId="345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44" priority="7" operator="containsText" text="Не сформированы">
      <formula>NOT(ISERROR(SEARCH("Не сформированы",B29)))</formula>
    </cfRule>
    <cfRule type="containsText" dxfId="343" priority="8" operator="containsText" text="Сформированы">
      <formula>NOT(ISERROR(SEARCH("Сформированы",B29)))</formula>
    </cfRule>
    <cfRule type="containsText" dxfId="342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41" priority="4" operator="containsText" text="Формируются">
      <formula>NOT(ISERROR(SEARCH("Формируются",C29)))</formula>
    </cfRule>
    <cfRule type="containsText" dxfId="340" priority="5" operator="containsText" text="Не сформированы">
      <formula>NOT(ISERROR(SEARCH("Не сформированы",C29)))</formula>
    </cfRule>
    <cfRule type="containsText" dxfId="339" priority="6" operator="containsText" text="Сформированы">
      <formula>NOT(ISERROR(SEARCH("Сформированы",C29)))</formula>
    </cfRule>
  </conditionalFormatting>
  <conditionalFormatting sqref="H8:H12 J8:J12">
    <cfRule type="cellIs" dxfId="338" priority="1" operator="equal">
      <formula>"Не сформированы"</formula>
    </cfRule>
    <cfRule type="containsText" dxfId="337" priority="2" operator="containsText" text="Формируются">
      <formula>NOT(ISERROR(SEARCH("Формируются",H8)))</formula>
    </cfRule>
    <cfRule type="containsText" dxfId="336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opLeftCell="A3"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Данные!L2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Данные!L6</f>
        <v>2</v>
      </c>
      <c r="C5" s="91">
        <f>Данные!M6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Данные!L7</f>
        <v>2</v>
      </c>
      <c r="C6" s="91">
        <f>Данные!M7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Данные!L8</f>
        <v>2</v>
      </c>
      <c r="C7" s="91">
        <f>Данные!M8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Данные!L9</f>
        <v>2</v>
      </c>
      <c r="C8" s="91">
        <f>Данные!M9</f>
        <v>3</v>
      </c>
      <c r="F8" s="68" t="s">
        <v>130</v>
      </c>
      <c r="G8" s="116">
        <f>B28</f>
        <v>47.619047619047613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Данные!L10</f>
        <v>2</v>
      </c>
      <c r="C9" s="91">
        <f>Данные!M10</f>
        <v>2</v>
      </c>
      <c r="F9" s="68" t="s">
        <v>131</v>
      </c>
      <c r="G9" s="116">
        <f>B66</f>
        <v>60.344827586206897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Данные!L11</f>
        <v>2</v>
      </c>
      <c r="C10" s="91">
        <f>Данные!M11</f>
        <v>3</v>
      </c>
      <c r="F10" s="68" t="s">
        <v>132</v>
      </c>
      <c r="G10" s="116">
        <f>B87</f>
        <v>50</v>
      </c>
      <c r="H10" s="63" t="str">
        <f>B88</f>
        <v>Формируются</v>
      </c>
      <c r="I10" s="116">
        <f>C87</f>
        <v>96.666666666666657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Данные!L12</f>
        <v>2</v>
      </c>
      <c r="C11" s="91">
        <f>Данные!M12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88.888888888888886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Данные!L13</f>
        <v>1</v>
      </c>
      <c r="C12" s="91">
        <f>Данные!M13</f>
        <v>2</v>
      </c>
      <c r="F12" s="68" t="s">
        <v>134</v>
      </c>
      <c r="G12" s="116">
        <f>B135</f>
        <v>60.000000000000007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Данные!L14</f>
        <v>2</v>
      </c>
      <c r="C13" s="91">
        <f>Данные!M14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Данные!L15</f>
        <v>2</v>
      </c>
      <c r="C14" s="91">
        <f>Данные!M15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Данные!L16</f>
        <v>2</v>
      </c>
      <c r="C15" s="91">
        <f>Данные!M16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Данные!L17</f>
        <v>2</v>
      </c>
      <c r="C16" s="91">
        <f>Данные!M17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Данные!L18</f>
        <v>2</v>
      </c>
      <c r="C17" s="91">
        <f>Данные!M18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Данные!L19</f>
        <v>2</v>
      </c>
      <c r="C18" s="91">
        <f>Данные!M19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Данные!L20</f>
        <v>2</v>
      </c>
      <c r="C19" s="91">
        <f>Данные!M20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Данные!L22</f>
        <v>2</v>
      </c>
      <c r="C21" s="91">
        <f>Данные!M22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Данные!L23</f>
        <v>2</v>
      </c>
      <c r="C22" s="91">
        <f>Данные!M23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Данные!L24</f>
        <v>2</v>
      </c>
      <c r="C23" s="91">
        <f>Данные!M24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Данные!L25</f>
        <v>2</v>
      </c>
      <c r="C24" s="91">
        <f>Данные!M25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Данные!L26</f>
        <v>2</v>
      </c>
      <c r="C25" s="91">
        <f>Данные!M26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Данные!L27</f>
        <v>2</v>
      </c>
      <c r="C26" s="91">
        <f>Данные!M27</f>
        <v>3</v>
      </c>
    </row>
    <row r="27" spans="1:3" x14ac:dyDescent="0.35">
      <c r="A27" s="113" t="str">
        <f>Данные!A28</f>
        <v>среднее значение</v>
      </c>
      <c r="B27" s="110">
        <f>Данные!L28</f>
        <v>1.9523809523809523</v>
      </c>
      <c r="C27" s="110">
        <f>Данные!M28</f>
        <v>2.9047619047619047</v>
      </c>
    </row>
    <row r="28" spans="1:3" x14ac:dyDescent="0.35">
      <c r="A28" s="113" t="str">
        <f>Данные!A29</f>
        <v>%</v>
      </c>
      <c r="B28" s="110">
        <f>Данные!L29</f>
        <v>47.619047619047613</v>
      </c>
      <c r="C28" s="110">
        <f>Данные!M29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Данные!L30</f>
        <v>Формируются</v>
      </c>
      <c r="C29" s="91" t="str">
        <f>Данные!M30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Данные!L33</f>
        <v>2</v>
      </c>
      <c r="C32" s="91">
        <f>Данные!M33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Данные!L34</f>
        <v>2</v>
      </c>
      <c r="C33" s="91">
        <f>Данные!M34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Данные!L36</f>
        <v>2</v>
      </c>
      <c r="C35" s="91">
        <f>Данные!M36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Данные!L37</f>
        <v>2</v>
      </c>
      <c r="C36" s="91">
        <f>Данные!M37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Данные!L38</f>
        <v>3</v>
      </c>
      <c r="C37" s="91">
        <f>Данные!M38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Данные!L39</f>
        <v>2</v>
      </c>
      <c r="C38" s="91">
        <f>Данные!M39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Данные!L41</f>
        <v>3</v>
      </c>
      <c r="C40" s="91">
        <f>Данные!M41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Данные!L42</f>
        <v>2</v>
      </c>
      <c r="C41" s="91">
        <f>Данные!M42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Данные!L43</f>
        <v>3</v>
      </c>
      <c r="C42" s="91">
        <f>Данные!M43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Данные!L45</f>
        <v>2</v>
      </c>
      <c r="C44" s="91">
        <f>Данные!M45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Данные!L46</f>
        <v>2</v>
      </c>
      <c r="C45" s="91">
        <f>Данные!M46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Данные!L47</f>
        <v>2</v>
      </c>
      <c r="C46" s="91">
        <f>Данные!M47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Данные!L48</f>
        <v>2</v>
      </c>
      <c r="C47" s="91">
        <f>Данные!M48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Данные!L49</f>
        <v>2</v>
      </c>
      <c r="C48" s="91">
        <f>Данные!M49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Данные!L50</f>
        <v>2</v>
      </c>
      <c r="C49" s="91">
        <f>Данные!M50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Данные!L52</f>
        <v>2</v>
      </c>
      <c r="C51" s="91">
        <f>Данные!M52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Данные!L53</f>
        <v>2</v>
      </c>
      <c r="C52" s="91">
        <f>Данные!M53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Данные!L54</f>
        <v>3</v>
      </c>
      <c r="C53" s="91">
        <f>Данные!M54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Данные!L55</f>
        <v>2</v>
      </c>
      <c r="C54" s="91">
        <f>Данные!M55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Данные!L56</f>
        <v>2</v>
      </c>
      <c r="C55" s="91">
        <f>Данные!M56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Данные!L57</f>
        <v>2</v>
      </c>
      <c r="C56" s="91">
        <f>Данные!M57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Данные!L58</f>
        <v>2</v>
      </c>
      <c r="C57" s="91">
        <f>Данные!M58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Данные!L59</f>
        <v>2</v>
      </c>
      <c r="C58" s="91">
        <f>Данные!M59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Данные!L60</f>
        <v>3</v>
      </c>
      <c r="C59" s="91">
        <f>Данные!M60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Данные!L61</f>
        <v>3</v>
      </c>
      <c r="C60" s="91">
        <f>Данные!M61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Данные!L62</f>
        <v>2</v>
      </c>
      <c r="C61" s="91">
        <f>Данные!M62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Данные!L63</f>
        <v>2</v>
      </c>
      <c r="C62" s="91">
        <f>Данные!M63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Данные!L64</f>
        <v>2</v>
      </c>
      <c r="C63" s="91">
        <f>Данные!M64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Данные!L65</f>
        <v>2</v>
      </c>
      <c r="C64" s="91">
        <f>Данные!M65</f>
        <v>2</v>
      </c>
    </row>
    <row r="65" spans="1:3" x14ac:dyDescent="0.35">
      <c r="A65" s="113" t="str">
        <f>Данные!A66</f>
        <v>среднее значение</v>
      </c>
      <c r="B65" s="110">
        <f>Данные!L66</f>
        <v>2.2068965517241379</v>
      </c>
      <c r="C65" s="110">
        <f>Данные!M66</f>
        <v>2.9655172413793105</v>
      </c>
    </row>
    <row r="66" spans="1:3" x14ac:dyDescent="0.35">
      <c r="A66" s="113" t="str">
        <f>Данные!A67</f>
        <v>%</v>
      </c>
      <c r="B66" s="110">
        <f>Данные!L67</f>
        <v>60.344827586206897</v>
      </c>
      <c r="C66" s="110">
        <f>Данные!M67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Данные!L68</f>
        <v>Формируются</v>
      </c>
      <c r="C67" s="91" t="str">
        <f>Данные!M68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Данные!L71</f>
        <v>2</v>
      </c>
      <c r="C70" s="91">
        <f>Данные!M71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Данные!L72</f>
        <v>2</v>
      </c>
      <c r="C71" s="91">
        <f>Данные!M72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Данные!L73</f>
        <v>2</v>
      </c>
      <c r="C72" s="91">
        <f>Данные!M73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Данные!L74</f>
        <v>2</v>
      </c>
      <c r="C73" s="91">
        <f>Данные!M74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Данные!L75</f>
        <v>2</v>
      </c>
      <c r="C74" s="91">
        <f>Данные!M75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Данные!L76</f>
        <v>2</v>
      </c>
      <c r="C75" s="91">
        <f>Данные!M76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Данные!L77</f>
        <v>2</v>
      </c>
      <c r="C76" s="91">
        <f>Данные!M77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Данные!L78</f>
        <v>2</v>
      </c>
      <c r="C77" s="91">
        <f>Данные!M78</f>
        <v>3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Данные!L80</f>
        <v>2</v>
      </c>
      <c r="C79" s="91">
        <f>Данные!M80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Данные!L81</f>
        <v>2</v>
      </c>
      <c r="C80" s="91">
        <f>Данные!M81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Данные!L82</f>
        <v>2</v>
      </c>
      <c r="C81" s="91">
        <f>Данные!M82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Данные!L83</f>
        <v>2</v>
      </c>
      <c r="C82" s="91">
        <f>Данные!M83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Данные!L84</f>
        <v>2</v>
      </c>
      <c r="C83" s="91">
        <f>Данные!M84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Данные!L85</f>
        <v>2</v>
      </c>
      <c r="C84" s="91">
        <f>Данные!M85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Данные!L86</f>
        <v>2</v>
      </c>
      <c r="C85" s="91">
        <f>Данные!M86</f>
        <v>3</v>
      </c>
    </row>
    <row r="86" spans="1:3" x14ac:dyDescent="0.35">
      <c r="A86" s="115" t="str">
        <f>Данные!A87</f>
        <v>среднее значение</v>
      </c>
      <c r="B86" s="110">
        <f>Данные!L87</f>
        <v>2</v>
      </c>
      <c r="C86" s="110">
        <f>Данные!M87</f>
        <v>2.9333333333333331</v>
      </c>
    </row>
    <row r="87" spans="1:3" x14ac:dyDescent="0.35">
      <c r="A87" s="115" t="str">
        <f>Данные!A88</f>
        <v>%</v>
      </c>
      <c r="B87" s="110">
        <f>Данные!L88</f>
        <v>50</v>
      </c>
      <c r="C87" s="110">
        <f>Данные!M88</f>
        <v>96.666666666666657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Данные!L89</f>
        <v>Формируются</v>
      </c>
      <c r="C88" s="91" t="str">
        <f>Данные!M89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Данные!L92</f>
        <v>3</v>
      </c>
      <c r="C91" s="91">
        <f>Данные!M92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Данные!L93</f>
        <v>3</v>
      </c>
      <c r="C92" s="91">
        <f>Данные!M93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Данные!L94</f>
        <v>3</v>
      </c>
      <c r="C93" s="91">
        <f>Данные!M94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Данные!L95</f>
        <v>2</v>
      </c>
      <c r="C94" s="91">
        <f>Данные!M95</f>
        <v>3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Данные!L96</f>
        <v>2</v>
      </c>
      <c r="C95" s="91">
        <f>Данные!M96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Данные!L97</f>
        <v>2</v>
      </c>
      <c r="C96" s="91">
        <f>Данные!M97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Данные!L98</f>
        <v>2</v>
      </c>
      <c r="C97" s="91">
        <f>Данные!M98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Данные!L99</f>
        <v>2</v>
      </c>
      <c r="C98" s="91">
        <f>Данные!M99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Данные!L100</f>
        <v>2</v>
      </c>
      <c r="C99" s="91">
        <f>Данные!M100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Данные!L101</f>
        <v>2</v>
      </c>
      <c r="C100" s="91">
        <f>Данные!M101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Данные!L103</f>
        <v>2</v>
      </c>
      <c r="C102" s="91">
        <f>Данные!M103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Данные!L104</f>
        <v>2</v>
      </c>
      <c r="C103" s="91">
        <f>Данные!M104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Данные!L105</f>
        <v>2</v>
      </c>
      <c r="C104" s="91">
        <f>Данные!M105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Данные!L106</f>
        <v>2</v>
      </c>
      <c r="C105" s="91">
        <f>Данные!M106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Данные!L107</f>
        <v>2</v>
      </c>
      <c r="C106" s="91">
        <f>Данные!M107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Данные!L108</f>
        <v>2</v>
      </c>
      <c r="C107" s="91">
        <f>Данные!M108</f>
        <v>3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Данные!L109</f>
        <v>2</v>
      </c>
      <c r="C108" s="91">
        <f>Данные!M109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Данные!L110</f>
        <v>2</v>
      </c>
      <c r="C109" s="91">
        <f>Данные!M110</f>
        <v>2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Данные!L111</f>
        <v>2</v>
      </c>
      <c r="C110" s="91">
        <f>Данные!M111</f>
        <v>3</v>
      </c>
    </row>
    <row r="111" spans="1:3" x14ac:dyDescent="0.35">
      <c r="A111" s="113" t="str">
        <f>Данные!A112</f>
        <v>среднее значение</v>
      </c>
      <c r="B111" s="110">
        <f>Данные!L112</f>
        <v>2</v>
      </c>
      <c r="C111" s="110">
        <f>Данные!M112</f>
        <v>2.7777777777777777</v>
      </c>
    </row>
    <row r="112" spans="1:3" x14ac:dyDescent="0.35">
      <c r="A112" s="113" t="str">
        <f>Данные!A113</f>
        <v>%</v>
      </c>
      <c r="B112" s="110">
        <f>Данные!L113</f>
        <v>50</v>
      </c>
      <c r="C112" s="110">
        <f>Данные!M113</f>
        <v>88.888888888888886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Данные!L114</f>
        <v>Формируются</v>
      </c>
      <c r="C113" s="91" t="str">
        <f>Данные!M114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Данные!L117</f>
        <v>2</v>
      </c>
      <c r="C116" s="91">
        <f>Данные!M117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Данные!L118</f>
        <v>2</v>
      </c>
      <c r="C117" s="91">
        <f>Данные!M118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Данные!L119</f>
        <v>2</v>
      </c>
      <c r="C118" s="91">
        <f>Данные!M119</f>
        <v>2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Данные!L120</f>
        <v>2</v>
      </c>
      <c r="C119" s="91">
        <f>Данные!M120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Данные!L121</f>
        <v>2</v>
      </c>
      <c r="C120" s="91">
        <f>Данные!M121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Данные!L122</f>
        <v>1</v>
      </c>
      <c r="C121" s="91">
        <f>Данные!M122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Данные!L123</f>
        <v>2</v>
      </c>
      <c r="C122" s="91">
        <f>Данные!M123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Данные!L125</f>
        <v>2</v>
      </c>
      <c r="C124" s="91">
        <f>Данные!M125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Данные!L126</f>
        <v>2</v>
      </c>
      <c r="C125" s="91">
        <f>Данные!M126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Данные!L127</f>
        <v>2</v>
      </c>
      <c r="C126" s="91">
        <f>Данные!M127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Данные!L128</f>
        <v>2</v>
      </c>
      <c r="C127" s="91">
        <f>Данные!M128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Данные!L129</f>
        <v>2</v>
      </c>
      <c r="C128" s="91">
        <f>Данные!M129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Данные!L130</f>
        <v>2</v>
      </c>
      <c r="C129" s="91">
        <f>Данные!M130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Данные!L131</f>
        <v>2</v>
      </c>
      <c r="C130" s="91">
        <f>Данные!M131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Данные!L132</f>
        <v>3</v>
      </c>
      <c r="C131" s="91">
        <f>Данные!M132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Данные!L133</f>
        <v>3</v>
      </c>
      <c r="C132" s="91">
        <f>Данные!M133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Данные!L134</f>
        <v>2</v>
      </c>
      <c r="C133" s="91">
        <f>Данные!M134</f>
        <v>3</v>
      </c>
    </row>
    <row r="134" spans="1:3" x14ac:dyDescent="0.35">
      <c r="A134" s="113" t="str">
        <f>Данные!A135</f>
        <v>среднее значение</v>
      </c>
      <c r="B134" s="110">
        <f>Данные!L135</f>
        <v>2.2000000000000002</v>
      </c>
      <c r="C134" s="110">
        <f>Данные!M135</f>
        <v>2.9</v>
      </c>
    </row>
    <row r="135" spans="1:3" x14ac:dyDescent="0.35">
      <c r="A135" s="113" t="str">
        <f>Данные!A136</f>
        <v>%</v>
      </c>
      <c r="B135" s="110">
        <f>Данные!L136</f>
        <v>60.000000000000007</v>
      </c>
      <c r="C135" s="110">
        <f>Данные!M136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Данные!L137</f>
        <v>Формируются</v>
      </c>
      <c r="C136" s="91" t="str">
        <f>Данные!M137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335" priority="14" operator="equal">
      <formula>3</formula>
    </cfRule>
    <cfRule type="cellIs" dxfId="334" priority="15" operator="equal">
      <formula>2</formula>
    </cfRule>
    <cfRule type="cellIs" dxfId="333" priority="16" operator="equal">
      <formula>1</formula>
    </cfRule>
  </conditionalFormatting>
  <conditionalFormatting sqref="C32:C136 B32:B133 B135:B136">
    <cfRule type="cellIs" dxfId="332" priority="11" operator="equal">
      <formula>3</formula>
    </cfRule>
    <cfRule type="cellIs" dxfId="331" priority="12" operator="equal">
      <formula>2</formula>
    </cfRule>
    <cfRule type="cellIs" dxfId="330" priority="13" operator="equal">
      <formula>1</formula>
    </cfRule>
  </conditionalFormatting>
  <conditionalFormatting sqref="B136">
    <cfRule type="containsText" dxfId="329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28" priority="7" operator="containsText" text="Не сформированы">
      <formula>NOT(ISERROR(SEARCH("Не сформированы",B29)))</formula>
    </cfRule>
    <cfRule type="containsText" dxfId="327" priority="8" operator="containsText" text="Сформированы">
      <formula>NOT(ISERROR(SEARCH("Сформированы",B29)))</formula>
    </cfRule>
    <cfRule type="containsText" dxfId="326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25" priority="4" operator="containsText" text="Формируются">
      <formula>NOT(ISERROR(SEARCH("Формируются",C29)))</formula>
    </cfRule>
    <cfRule type="containsText" dxfId="324" priority="5" operator="containsText" text="Не сформированы">
      <formula>NOT(ISERROR(SEARCH("Не сформированы",C29)))</formula>
    </cfRule>
    <cfRule type="containsText" dxfId="323" priority="6" operator="containsText" text="Сформированы">
      <formula>NOT(ISERROR(SEARCH("Сформированы",C29)))</formula>
    </cfRule>
  </conditionalFormatting>
  <conditionalFormatting sqref="H8:H12 J8:J12">
    <cfRule type="cellIs" dxfId="322" priority="1" operator="equal">
      <formula>"Не сформированы"</formula>
    </cfRule>
    <cfRule type="containsText" dxfId="321" priority="2" operator="containsText" text="Формируются">
      <formula>NOT(ISERROR(SEARCH("Формируются",H8)))</formula>
    </cfRule>
    <cfRule type="containsText" dxfId="320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workbookViewId="0">
      <selection activeCell="I9" sqref="I9"/>
    </sheetView>
  </sheetViews>
  <sheetFormatPr defaultRowHeight="14.5" x14ac:dyDescent="0.35"/>
  <cols>
    <col min="1" max="1" width="93" style="90" customWidth="1"/>
    <col min="6" max="6" width="43" customWidth="1"/>
    <col min="7" max="7" width="18.26953125" customWidth="1"/>
    <col min="8" max="8" width="27" customWidth="1"/>
    <col min="9" max="9" width="17.26953125" customWidth="1"/>
    <col min="10" max="10" width="29.1796875" customWidth="1"/>
  </cols>
  <sheetData>
    <row r="1" spans="1:10" x14ac:dyDescent="0.35">
      <c r="A1" s="91">
        <f>Данные!A2</f>
        <v>0</v>
      </c>
      <c r="B1" s="171" t="str">
        <f>Данные!N2</f>
        <v>#</v>
      </c>
      <c r="C1" s="172"/>
    </row>
    <row r="2" spans="1:10" x14ac:dyDescent="0.35">
      <c r="A2" s="91">
        <f>Данные!A3</f>
        <v>0</v>
      </c>
      <c r="B2" s="91" t="str">
        <f>Данные!B3</f>
        <v>в</v>
      </c>
      <c r="C2" s="91" t="str">
        <f>Данные!C3</f>
        <v>и</v>
      </c>
    </row>
    <row r="3" spans="1:10" x14ac:dyDescent="0.35">
      <c r="A3" s="111" t="str">
        <f>Данные!A4</f>
        <v>1.      Социально-коммуникативное развитие</v>
      </c>
      <c r="B3" s="91"/>
      <c r="C3" s="91"/>
    </row>
    <row r="4" spans="1:10" ht="33.75" customHeight="1" x14ac:dyDescent="0.35">
      <c r="A4" s="112" t="str">
        <f>Данные!A5</f>
        <v>1.1.Овладение коммуникативной деятельностью, элементарными общепринятыми нормами и правилами поведения в социуме</v>
      </c>
      <c r="B4" s="91"/>
      <c r="C4" s="91"/>
      <c r="F4" s="154" t="s">
        <v>173</v>
      </c>
      <c r="G4" s="155"/>
      <c r="H4" s="155"/>
      <c r="I4" s="155"/>
      <c r="J4" s="155"/>
    </row>
    <row r="5" spans="1:10" ht="33.75" customHeight="1" x14ac:dyDescent="0.35">
      <c r="A5" s="91" t="str">
        <f>Данные!A6</f>
        <v xml:space="preserve">Соблюдает правила поведения (использует в речи вежливые выражения, не перебивает собеседника, не проявляет агрессии) </v>
      </c>
      <c r="B5" s="91">
        <f>Данные!N6</f>
        <v>2</v>
      </c>
      <c r="C5" s="91">
        <f>Данные!O6</f>
        <v>3</v>
      </c>
    </row>
    <row r="6" spans="1:10" ht="17.25" customHeight="1" x14ac:dyDescent="0.35">
      <c r="A6" s="91" t="str">
        <f>Данные!A7</f>
        <v>Использует во взаимодействии с другими людьми коммуникативные умения и социальные навыки</v>
      </c>
      <c r="B6" s="91">
        <f>Данные!N7</f>
        <v>2</v>
      </c>
      <c r="C6" s="91">
        <f>Данные!O7</f>
        <v>3</v>
      </c>
      <c r="F6" s="63" t="s">
        <v>166</v>
      </c>
      <c r="G6" s="171" t="s">
        <v>167</v>
      </c>
      <c r="H6" s="172"/>
      <c r="I6" s="171" t="s">
        <v>168</v>
      </c>
      <c r="J6" s="172"/>
    </row>
    <row r="7" spans="1:10" ht="46.5" customHeight="1" x14ac:dyDescent="0.35">
      <c r="A7" s="91" t="str">
        <f>Данные!A8</f>
        <v>Умеет дружить со сверсниками, оказывает помощь, делает шаги к примерению в конфликтной ситуации, радуется успехами сочувствует неудачам товарищей</v>
      </c>
      <c r="B7" s="91">
        <f>Данные!N8</f>
        <v>2</v>
      </c>
      <c r="C7" s="91">
        <f>Данные!O8</f>
        <v>3</v>
      </c>
      <c r="F7" s="63"/>
      <c r="G7" s="92" t="s">
        <v>169</v>
      </c>
      <c r="H7" s="92" t="s">
        <v>170</v>
      </c>
      <c r="I7" s="92" t="s">
        <v>171</v>
      </c>
      <c r="J7" s="92" t="s">
        <v>170</v>
      </c>
    </row>
    <row r="8" spans="1:10" ht="33.75" customHeight="1" x14ac:dyDescent="0.35">
      <c r="A8" s="91" t="str">
        <f>Данные!A9</f>
        <v>Охотно отзывается на просьбы взрослого, предлагает ему помощь (уступает место, поднимает оброненную вещь)</v>
      </c>
      <c r="B8" s="91">
        <f>Данные!N9</f>
        <v>2</v>
      </c>
      <c r="C8" s="91">
        <f>Данные!O9</f>
        <v>3</v>
      </c>
      <c r="F8" s="68" t="s">
        <v>130</v>
      </c>
      <c r="G8" s="116">
        <f>B28</f>
        <v>47.619047619047613</v>
      </c>
      <c r="H8" s="63" t="str">
        <f>B29</f>
        <v>Формируются</v>
      </c>
      <c r="I8" s="116">
        <f>C28</f>
        <v>95.238095238095227</v>
      </c>
      <c r="J8" s="63" t="str">
        <f>C29</f>
        <v>Сформированы</v>
      </c>
    </row>
    <row r="9" spans="1:10" ht="33.75" customHeight="1" x14ac:dyDescent="0.35">
      <c r="A9" s="91" t="str">
        <f>Данные!A10</f>
        <v>Проявляет волевые качества: ограничивает свои желания, преодолевает препятствия, стоящие на путидостижения цели, соблюдает очередность в ситуации выбора, при распределении игрушек</v>
      </c>
      <c r="B9" s="91">
        <f>Данные!N10</f>
        <v>2</v>
      </c>
      <c r="C9" s="91">
        <f>Данные!O10</f>
        <v>2</v>
      </c>
      <c r="F9" s="68" t="s">
        <v>131</v>
      </c>
      <c r="G9" s="116">
        <f>B66</f>
        <v>56.896551724137922</v>
      </c>
      <c r="H9" s="63" t="str">
        <f>B67</f>
        <v>Формируются</v>
      </c>
      <c r="I9" s="116">
        <f>C66</f>
        <v>98.275862068965523</v>
      </c>
      <c r="J9" s="63" t="str">
        <f>C29</f>
        <v>Сформированы</v>
      </c>
    </row>
    <row r="10" spans="1:10" ht="33.75" customHeight="1" x14ac:dyDescent="0.35">
      <c r="A10" s="91" t="str">
        <f>Данные!A11</f>
        <v>Охотно выражаетсвою позицию, даже если она отличается от позиции большинства, имеет чувство собственного достоинства</v>
      </c>
      <c r="B10" s="91">
        <f>Данные!N11</f>
        <v>2</v>
      </c>
      <c r="C10" s="91">
        <f>Данные!O11</f>
        <v>3</v>
      </c>
      <c r="F10" s="68" t="s">
        <v>132</v>
      </c>
      <c r="G10" s="116">
        <f>B87</f>
        <v>46.666666666666664</v>
      </c>
      <c r="H10" s="63" t="str">
        <f>B88</f>
        <v>Формируются</v>
      </c>
      <c r="I10" s="116">
        <f>C87</f>
        <v>93.333333333333329</v>
      </c>
      <c r="J10" s="63" t="str">
        <f>C88</f>
        <v>Сформированы</v>
      </c>
    </row>
    <row r="11" spans="1:10" ht="18.75" customHeight="1" x14ac:dyDescent="0.35">
      <c r="A11" s="91" t="str">
        <f>Данные!A12</f>
        <v>Проявляет интерес к школе, к учебному процессу в школе</v>
      </c>
      <c r="B11" s="91">
        <f>Данные!N12</f>
        <v>2</v>
      </c>
      <c r="C11" s="91">
        <f>Данные!O12</f>
        <v>3</v>
      </c>
      <c r="F11" s="68" t="s">
        <v>133</v>
      </c>
      <c r="G11" s="116">
        <f>B112</f>
        <v>50</v>
      </c>
      <c r="H11" s="63" t="str">
        <f>B113</f>
        <v>Формируются</v>
      </c>
      <c r="I11" s="116">
        <f>C112</f>
        <v>88.888888888888886</v>
      </c>
      <c r="J11" s="63" t="str">
        <f>C113</f>
        <v>Формируются</v>
      </c>
    </row>
    <row r="12" spans="1:10" ht="17.25" customHeight="1" x14ac:dyDescent="0.35">
      <c r="A12" s="91" t="str">
        <f>Данные!A13</f>
        <v>Называет фамилию, имя, отчество родителей, дм адрес, имеет представление о родственных связях</v>
      </c>
      <c r="B12" s="91">
        <f>Данные!N13</f>
        <v>1</v>
      </c>
      <c r="C12" s="91">
        <f>Данные!O13</f>
        <v>2</v>
      </c>
      <c r="F12" s="68" t="s">
        <v>134</v>
      </c>
      <c r="G12" s="116">
        <f>B135</f>
        <v>60.000000000000007</v>
      </c>
      <c r="H12" s="63" t="str">
        <f>B136</f>
        <v>Формируются</v>
      </c>
      <c r="I12" s="116">
        <f>C135</f>
        <v>95</v>
      </c>
      <c r="J12" s="63" t="str">
        <f>C136</f>
        <v>Сформированы</v>
      </c>
    </row>
    <row r="13" spans="1:10" ht="33.75" customHeight="1" x14ac:dyDescent="0.35">
      <c r="A13" s="91" t="str">
        <f>Данные!A14</f>
        <v>Осознает себя гражданином страны, уважительно, с гордостью отностися к символам страны (флаг, герб, гимн), города, села</v>
      </c>
      <c r="B13" s="91">
        <f>Данные!N14</f>
        <v>2</v>
      </c>
      <c r="C13" s="91">
        <f>Данные!O14</f>
        <v>3</v>
      </c>
    </row>
    <row r="14" spans="1:10" ht="16.5" customHeight="1" x14ac:dyDescent="0.35">
      <c r="A14" s="91" t="str">
        <f>Данные!A15</f>
        <v>Проявляет интерес к своей культуре и культуре народов, живущих рядом</v>
      </c>
      <c r="B14" s="91">
        <f>Данные!N15</f>
        <v>2</v>
      </c>
      <c r="C14" s="91">
        <f>Данные!O15</f>
        <v>3</v>
      </c>
    </row>
    <row r="15" spans="1:10" ht="17.25" customHeight="1" x14ac:dyDescent="0.35">
      <c r="A15" s="91" t="str">
        <f>Данные!A16</f>
        <v>Выполняет игровые правила</v>
      </c>
      <c r="B15" s="91">
        <f>Данные!N16</f>
        <v>2</v>
      </c>
      <c r="C15" s="91">
        <f>Данные!O16</f>
        <v>3</v>
      </c>
    </row>
    <row r="16" spans="1:10" ht="33.75" customHeight="1" x14ac:dyDescent="0.35">
      <c r="A16" s="91" t="str">
        <f>Данные!A17</f>
        <v>Предлагает сюжет игры, комбинирует в игре разные сюжеты, договаривается с партнерами по игре и распределяет роли среди сверсников; обыгрывает проблемные ситуации в игре</v>
      </c>
      <c r="B16" s="91">
        <f>Данные!N17</f>
        <v>2</v>
      </c>
      <c r="C16" s="91">
        <f>Данные!O17</f>
        <v>3</v>
      </c>
    </row>
    <row r="17" spans="1:3" ht="21" customHeight="1" x14ac:dyDescent="0.35">
      <c r="A17" s="91" t="str">
        <f>Данные!A18</f>
        <v>Выполняет игровые правила</v>
      </c>
      <c r="B17" s="91">
        <f>Данные!N18</f>
        <v>2</v>
      </c>
      <c r="C17" s="91">
        <f>Данные!O18</f>
        <v>3</v>
      </c>
    </row>
    <row r="18" spans="1:3" ht="20.25" customHeight="1" x14ac:dyDescent="0.35">
      <c r="A18" s="91" t="str">
        <f>Данные!A19</f>
        <v>Использует в игре полифункциональное оборудование, предметы-заместители, бросовый материал</v>
      </c>
      <c r="B18" s="91">
        <f>Данные!N19</f>
        <v>2</v>
      </c>
      <c r="C18" s="91">
        <f>Данные!O19</f>
        <v>3</v>
      </c>
    </row>
    <row r="19" spans="1:3" ht="33.75" customHeight="1" x14ac:dyDescent="0.35">
      <c r="A19" s="91" t="str">
        <f>Данные!A20</f>
        <v>Самостоятельно организует теартализованные игры, готовит необходимые атрибуты и декорации к спектаклю, распределяет роли</v>
      </c>
      <c r="B19" s="91">
        <f>Данные!N20</f>
        <v>2</v>
      </c>
      <c r="C19" s="91">
        <f>Данные!O20</f>
        <v>3</v>
      </c>
    </row>
    <row r="20" spans="1:3" ht="18.75" customHeight="1" x14ac:dyDescent="0.35">
      <c r="A20" s="112" t="str">
        <f>Данные!A21</f>
        <v>1.2. Овладение элементарной трудовой деятельностью</v>
      </c>
      <c r="B20" s="91"/>
      <c r="C20" s="91"/>
    </row>
    <row r="21" spans="1:3" ht="33.75" customHeight="1" x14ac:dyDescent="0.35">
      <c r="A21" s="91" t="str">
        <f>Данные!A22</f>
        <v>Одевается и раздевается самостоятельно, в определенной последовательности надевает вещи, снимает их</v>
      </c>
      <c r="B21" s="91">
        <f>Данные!N22</f>
        <v>2</v>
      </c>
      <c r="C21" s="91">
        <f>Данные!O22</f>
        <v>3</v>
      </c>
    </row>
    <row r="22" spans="1:3" ht="21" customHeight="1" x14ac:dyDescent="0.35">
      <c r="A22" s="91" t="str">
        <f>Данные!A23</f>
        <v>Организует свое рабочее место, приводит его в порядок по окончании работы</v>
      </c>
      <c r="B22" s="91">
        <f>Данные!N23</f>
        <v>2</v>
      </c>
      <c r="C22" s="91">
        <f>Данные!O23</f>
        <v>3</v>
      </c>
    </row>
    <row r="23" spans="1:3" ht="33.75" customHeight="1" x14ac:dyDescent="0.35">
      <c r="A23" s="91" t="str">
        <f>Данные!A24</f>
        <v>Осуществляет простые видытрудовой деятельности в природе, по уходу за растениями, на участке и в группе в соответствии с сезоном</v>
      </c>
      <c r="B23" s="91">
        <f>Данные!N24</f>
        <v>2</v>
      </c>
      <c r="C23" s="91">
        <f>Данные!O24</f>
        <v>3</v>
      </c>
    </row>
    <row r="24" spans="1:3" ht="33.75" customHeight="1" x14ac:dyDescent="0.35">
      <c r="A24" s="91" t="str">
        <f>Данные!A25</f>
        <v>Выполняет обязанности дежурного по столовой: сервирует стол, раздает второе и третье блюда, убирает посуду после еды, вытирает со стола</v>
      </c>
      <c r="B24" s="91">
        <f>Данные!N25</f>
        <v>2</v>
      </c>
      <c r="C24" s="91">
        <f>Данные!O25</f>
        <v>3</v>
      </c>
    </row>
    <row r="25" spans="1:3" ht="33.75" customHeight="1" x14ac:dyDescent="0.35">
      <c r="A25" s="91" t="str">
        <f>Данные!A26</f>
        <v>Имеет представление о труде взрослых, специфике профессий, связанных с местными условиями, с профессией и местом работы родителей</v>
      </c>
      <c r="B25" s="91">
        <f>Данные!N26</f>
        <v>2</v>
      </c>
      <c r="C25" s="91">
        <f>Данные!O26</f>
        <v>3</v>
      </c>
    </row>
    <row r="26" spans="1:3" ht="33.75" customHeight="1" x14ac:dyDescent="0.35">
      <c r="A26" s="91" t="str">
        <f>Данные!A27</f>
        <v>Бережет результаты трудавзрослых и сверсников, поддерживает порядок в группе и на участке детского сада</v>
      </c>
      <c r="B26" s="91">
        <f>Данные!N27</f>
        <v>2</v>
      </c>
      <c r="C26" s="91">
        <f>Данные!O27</f>
        <v>3</v>
      </c>
    </row>
    <row r="27" spans="1:3" x14ac:dyDescent="0.35">
      <c r="A27" s="113" t="str">
        <f>Данные!A28</f>
        <v>среднее значение</v>
      </c>
      <c r="B27" s="110">
        <f>Данные!N28</f>
        <v>1.9523809523809523</v>
      </c>
      <c r="C27" s="110">
        <f>Данные!O28</f>
        <v>2.9047619047619047</v>
      </c>
    </row>
    <row r="28" spans="1:3" x14ac:dyDescent="0.35">
      <c r="A28" s="113" t="str">
        <f>Данные!A29</f>
        <v>%</v>
      </c>
      <c r="B28" s="110">
        <f>Данные!N29</f>
        <v>47.619047619047613</v>
      </c>
      <c r="C28" s="110">
        <f>Данные!O29</f>
        <v>95.238095238095227</v>
      </c>
    </row>
    <row r="29" spans="1:3" ht="43.5" x14ac:dyDescent="0.35">
      <c r="A29" s="113" t="str">
        <f>Данные!A30</f>
        <v xml:space="preserve">Степень сформированности показателей социально-коммуникативного развития ребенка
</v>
      </c>
      <c r="B29" s="91" t="str">
        <f>Данные!N30</f>
        <v>Формируются</v>
      </c>
      <c r="C29" s="91" t="str">
        <f>Данные!O30</f>
        <v>Сформированы</v>
      </c>
    </row>
    <row r="30" spans="1:3" x14ac:dyDescent="0.35">
      <c r="A30" s="111" t="str">
        <f>Данные!A31</f>
        <v>2.       Познавательное развитие</v>
      </c>
      <c r="B30" s="91"/>
      <c r="C30" s="91"/>
    </row>
    <row r="31" spans="1:3" x14ac:dyDescent="0.35">
      <c r="A31" s="112" t="str">
        <f>Данные!A32</f>
        <v>2.1.    Сенсорное развитие</v>
      </c>
      <c r="B31" s="91"/>
      <c r="C31" s="91"/>
    </row>
    <row r="32" spans="1:3" ht="21" customHeight="1" x14ac:dyDescent="0.35">
      <c r="A32" s="91" t="str">
        <f>Данные!A33</f>
        <v>Различает и правильно использует цвета и оттенки</v>
      </c>
      <c r="B32" s="91">
        <f>Данные!N33</f>
        <v>2</v>
      </c>
      <c r="C32" s="91">
        <f>Данные!O33</f>
        <v>3</v>
      </c>
    </row>
    <row r="33" spans="1:3" ht="27.75" customHeight="1" x14ac:dyDescent="0.35">
      <c r="A33" s="91" t="str">
        <f>Данные!A34</f>
        <v>Самостоятельно изменяет конструкцию по высоте, ширине, длине, сочетает в постройках плоскостной материал и объемные формы</v>
      </c>
      <c r="B33" s="91">
        <f>Данные!N34</f>
        <v>2</v>
      </c>
      <c r="C33" s="91">
        <f>Данные!O34</f>
        <v>3</v>
      </c>
    </row>
    <row r="34" spans="1:3" x14ac:dyDescent="0.35">
      <c r="A34" s="112" t="str">
        <f>Данные!A35</f>
        <v>2.2.    Познавательно-исследовательская деятельность</v>
      </c>
      <c r="B34" s="91"/>
      <c r="C34" s="91"/>
    </row>
    <row r="35" spans="1:3" ht="29.25" customHeight="1" x14ac:dyDescent="0.35">
      <c r="A35" s="91" t="str">
        <f>Данные!A36</f>
        <v>Классифицирует предметы по одному или нескольким признакам; владеет способами познания (анализ, сравнение, классификация, обобщение, выводы)</v>
      </c>
      <c r="B35" s="91">
        <f>Данные!N36</f>
        <v>2</v>
      </c>
      <c r="C35" s="91">
        <f>Данные!O36</f>
        <v>3</v>
      </c>
    </row>
    <row r="36" spans="1:3" ht="31.5" customHeight="1" x14ac:dyDescent="0.35">
      <c r="A36" s="91" t="str">
        <f>Данные!A37</f>
        <v>Охотно участвует в экспериментировании, высказывает догадки, выдвигает гиротезы, обсуждает результаты</v>
      </c>
      <c r="B36" s="91">
        <f>Данные!N37</f>
        <v>2</v>
      </c>
      <c r="C36" s="91">
        <f>Данные!O37</f>
        <v>3</v>
      </c>
    </row>
    <row r="37" spans="1:3" ht="29.25" customHeight="1" x14ac:dyDescent="0.35">
      <c r="A37" s="91" t="str">
        <f>Данные!A38</f>
        <v>При проведении экспериментов пользуется специальными приборами (весы, термометр, лупа, линейка)</v>
      </c>
      <c r="B37" s="91">
        <f>Данные!N38</f>
        <v>3</v>
      </c>
      <c r="C37" s="91">
        <f>Данные!O38</f>
        <v>3</v>
      </c>
    </row>
    <row r="38" spans="1:3" ht="31.5" customHeight="1" x14ac:dyDescent="0.35">
      <c r="A38" s="91" t="str">
        <f>Данные!A39</f>
        <v>Включается в игры с использованием символов (план комнаты, схема путешествий), условных знаков (стрелка-указатель)</v>
      </c>
      <c r="B38" s="91">
        <f>Данные!N39</f>
        <v>2</v>
      </c>
      <c r="C38" s="91">
        <f>Данные!O39</f>
        <v>3</v>
      </c>
    </row>
    <row r="39" spans="1:3" x14ac:dyDescent="0.35">
      <c r="A39" s="112" t="str">
        <f>Данные!A40</f>
        <v>2.3.  Конструирование</v>
      </c>
      <c r="B39" s="91"/>
      <c r="C39" s="91"/>
    </row>
    <row r="40" spans="1:3" ht="33.75" customHeight="1" x14ac:dyDescent="0.35">
      <c r="A40" s="91" t="str">
        <f>Данные!A41</f>
        <v>Создает макет закомого помещения в уменьшенном масштабе, используя мелкую игрушечную мебель, разнообразный подсобный материал</v>
      </c>
      <c r="B40" s="91">
        <f>Данные!N41</f>
        <v>2</v>
      </c>
      <c r="C40" s="91">
        <f>Данные!O41</f>
        <v>3</v>
      </c>
    </row>
    <row r="41" spans="1:3" x14ac:dyDescent="0.35">
      <c r="A41" s="91" t="str">
        <f>Данные!A42</f>
        <v>Умеет делать объёмные игрушки из бумаги</v>
      </c>
      <c r="B41" s="91">
        <f>Данные!N42</f>
        <v>2</v>
      </c>
      <c r="C41" s="91">
        <f>Данные!O42</f>
        <v>3</v>
      </c>
    </row>
    <row r="42" spans="1:3" ht="27.75" customHeight="1" x14ac:dyDescent="0.35">
      <c r="A42" s="91" t="str">
        <f>Данные!A43</f>
        <v>Создает постройку, конструкцию по заданному чертежу, комментируя последовательность действий</v>
      </c>
      <c r="B42" s="91">
        <f>Данные!N43</f>
        <v>2</v>
      </c>
      <c r="C42" s="91">
        <f>Данные!O43</f>
        <v>3</v>
      </c>
    </row>
    <row r="43" spans="1:3" x14ac:dyDescent="0.35">
      <c r="A43" s="112" t="str">
        <f>Данные!A44</f>
        <v>2.4. Ознакомление с природным окружением</v>
      </c>
      <c r="B43" s="91"/>
      <c r="C43" s="91"/>
    </row>
    <row r="44" spans="1:3" x14ac:dyDescent="0.35">
      <c r="A44" s="91" t="str">
        <f>Данные!A45</f>
        <v>Различает признаки живой и неживой природы</v>
      </c>
      <c r="B44" s="91">
        <f>Данные!N45</f>
        <v>2</v>
      </c>
      <c r="C44" s="91">
        <f>Данные!O45</f>
        <v>3</v>
      </c>
    </row>
    <row r="45" spans="1:3" ht="21" customHeight="1" x14ac:dyDescent="0.35">
      <c r="A45" s="91" t="str">
        <f>Данные!A46</f>
        <v>Составляет творческие рассказы и сказки на природоведческие темы</v>
      </c>
      <c r="B45" s="91">
        <f>Данные!N46</f>
        <v>2</v>
      </c>
      <c r="C45" s="91">
        <f>Данные!O46</f>
        <v>3</v>
      </c>
    </row>
    <row r="46" spans="1:3" ht="16.5" customHeight="1" x14ac:dyDescent="0.35">
      <c r="A46" s="91" t="str">
        <f>Данные!A47</f>
        <v>Знает правила поведения в природе, участвует в природоохранных мероприятиях</v>
      </c>
      <c r="B46" s="91">
        <f>Данные!N47</f>
        <v>2</v>
      </c>
      <c r="C46" s="91">
        <f>Данные!O47</f>
        <v>3</v>
      </c>
    </row>
    <row r="47" spans="1:3" ht="23.25" customHeight="1" x14ac:dyDescent="0.35">
      <c r="A47" s="91" t="str">
        <f>Данные!A48</f>
        <v>Различает по внешнему виду  и называет растения, наиболее распространенные в данной местности</v>
      </c>
      <c r="B47" s="91">
        <f>Данные!N48</f>
        <v>2</v>
      </c>
      <c r="C47" s="91">
        <f>Данные!O48</f>
        <v>3</v>
      </c>
    </row>
    <row r="48" spans="1:3" ht="18" customHeight="1" x14ac:dyDescent="0.35">
      <c r="A48" s="91" t="str">
        <f>Данные!A49</f>
        <v>Имеет представление о перелетных птицах, знает их названия</v>
      </c>
      <c r="B48" s="91">
        <f>Данные!N49</f>
        <v>2</v>
      </c>
      <c r="C48" s="91">
        <f>Данные!O49</f>
        <v>3</v>
      </c>
    </row>
    <row r="49" spans="1:3" ht="30.75" customHeight="1" x14ac:dyDescent="0.35">
      <c r="A49" s="91" t="str">
        <f>Данные!A50</f>
        <v>амостоятельно применяет знания о природе при анализе новых ситуацй (в самостоятельных проектах и исследованиях)</v>
      </c>
      <c r="B49" s="91">
        <f>Данные!N50</f>
        <v>2</v>
      </c>
      <c r="C49" s="91">
        <f>Данные!O50</f>
        <v>3</v>
      </c>
    </row>
    <row r="50" spans="1:3" x14ac:dyDescent="0.35">
      <c r="A50" s="112" t="str">
        <f>Данные!A51</f>
        <v>2.5. Развитие элементарных математических представлений</v>
      </c>
      <c r="B50" s="91"/>
      <c r="C50" s="91"/>
    </row>
    <row r="51" spans="1:3" ht="29.25" customHeight="1" x14ac:dyDescent="0.35">
      <c r="A51" s="91" t="str">
        <f>Данные!A52</f>
        <v>Считает в пределах 10 и далее (владеет количественным и порядковым счетом в пределах 20)</v>
      </c>
      <c r="B51" s="91">
        <f>Данные!N52</f>
        <v>2</v>
      </c>
      <c r="C51" s="91">
        <f>Данные!O52</f>
        <v>3</v>
      </c>
    </row>
    <row r="52" spans="1:3" ht="22.5" customHeight="1" x14ac:dyDescent="0.35">
      <c r="A52" s="91" t="str">
        <f>Данные!A53</f>
        <v>Называет числа в прямом о обратном порядке до 10, начиная с любого числа натурального ряда</v>
      </c>
      <c r="B52" s="91">
        <f>Данные!N53</f>
        <v>2</v>
      </c>
      <c r="C52" s="91">
        <f>Данные!O53</f>
        <v>3</v>
      </c>
    </row>
    <row r="53" spans="1:3" x14ac:dyDescent="0.35">
      <c r="A53" s="91" t="str">
        <f>Данные!A54</f>
        <v>Соотносит цифру и количество предметов</v>
      </c>
      <c r="B53" s="91">
        <f>Данные!N54</f>
        <v>3</v>
      </c>
      <c r="C53" s="91">
        <f>Данные!O54</f>
        <v>3</v>
      </c>
    </row>
    <row r="54" spans="1:3" ht="31.5" customHeight="1" x14ac:dyDescent="0.35">
      <c r="A54" s="91" t="str">
        <f>Данные!A55</f>
        <v>Знает состав чисел первого порядка (из отдельных единиц) и состав чисел первого пятка из двух меньших</v>
      </c>
      <c r="B54" s="91">
        <f>Данные!N55</f>
        <v>2</v>
      </c>
      <c r="C54" s="91">
        <f>Данные!O55</f>
        <v>3</v>
      </c>
    </row>
    <row r="55" spans="1:3" ht="29.25" customHeight="1" x14ac:dyDescent="0.35">
      <c r="A55" s="91" t="str">
        <f>Данные!A56</f>
        <v>Умеет получить каждое число первого десятка, прибавляя единицу к предыдущему и вычитая единицу из следующего за ним в ряду</v>
      </c>
      <c r="B55" s="91">
        <f>Данные!N56</f>
        <v>2</v>
      </c>
      <c r="C55" s="91">
        <f>Данные!O56</f>
        <v>3</v>
      </c>
    </row>
    <row r="56" spans="1:3" ht="36" customHeight="1" x14ac:dyDescent="0.35">
      <c r="A56" s="91" t="str">
        <f>Данные!A57</f>
        <v>Составляет и решает задачи в одно действие на сложение и вычитание, пользуясь цифрами и арифметическими знаками ("плюс", "минус",  "равно")</v>
      </c>
      <c r="B56" s="91">
        <f>Данные!N57</f>
        <v>2</v>
      </c>
      <c r="C56" s="91">
        <f>Данные!O57</f>
        <v>3</v>
      </c>
    </row>
    <row r="57" spans="1:3" ht="18" customHeight="1" x14ac:dyDescent="0.35">
      <c r="A57" s="91" t="str">
        <f>Данные!A58</f>
        <v>Различают величины: длину, ширину, высоту, объем (вместимость) и способы их измерения</v>
      </c>
      <c r="B57" s="91">
        <f>Данные!N58</f>
        <v>2</v>
      </c>
      <c r="C57" s="91">
        <f>Данные!O58</f>
        <v>3</v>
      </c>
    </row>
    <row r="58" spans="1:3" ht="18.75" customHeight="1" x14ac:dyDescent="0.35">
      <c r="A58" s="91" t="str">
        <f>Данные!A59</f>
        <v>Классифицирует предметы по двум-четырем признакам одновременно</v>
      </c>
      <c r="B58" s="91">
        <f>Данные!N59</f>
        <v>2</v>
      </c>
      <c r="C58" s="91">
        <f>Данные!O59</f>
        <v>3</v>
      </c>
    </row>
    <row r="59" spans="1:3" ht="18.75" customHeight="1" x14ac:dyDescent="0.35">
      <c r="A59" s="91" t="str">
        <f>Данные!A60</f>
        <v>Измеряет предметы с помощью условной мерки</v>
      </c>
      <c r="B59" s="91">
        <f>Данные!N60</f>
        <v>3</v>
      </c>
      <c r="C59" s="91">
        <f>Данные!O60</f>
        <v>3</v>
      </c>
    </row>
    <row r="60" spans="1:3" ht="15.75" customHeight="1" x14ac:dyDescent="0.35">
      <c r="A60" s="91" t="str">
        <f>Данные!A61</f>
        <v>Делит предметы на несколько равных частей, сравнивает целый предмет и его часть</v>
      </c>
      <c r="B60" s="91">
        <f>Данные!N61</f>
        <v>3</v>
      </c>
      <c r="C60" s="91">
        <f>Данные!O61</f>
        <v>3</v>
      </c>
    </row>
    <row r="61" spans="1:3" ht="20.25" customHeight="1" x14ac:dyDescent="0.35">
      <c r="A61" s="91" t="str">
        <f>Данные!A62</f>
        <v>Составляет из нескольких треугольников, четырехугольников, ромбов, кругов сложные фигуры</v>
      </c>
      <c r="B61" s="91">
        <f>Данные!N62</f>
        <v>2</v>
      </c>
      <c r="C61" s="91">
        <f>Данные!O62</f>
        <v>3</v>
      </c>
    </row>
    <row r="62" spans="1:3" ht="29.25" customHeight="1" x14ac:dyDescent="0.35">
      <c r="A62" s="91" t="str">
        <f>Данные!A63</f>
        <v>Ориентируется в окружающем пространстве, на плоскости, на тетрадном листе в клетку, выполняет задания графического диктанта</v>
      </c>
      <c r="B62" s="91">
        <f>Данные!N63</f>
        <v>2</v>
      </c>
      <c r="C62" s="91">
        <f>Данные!O63</f>
        <v>3</v>
      </c>
    </row>
    <row r="63" spans="1:3" ht="32.25" customHeight="1" x14ac:dyDescent="0.35">
      <c r="A63" s="91" t="str">
        <f>Данные!A64</f>
        <v>Распознает плоскостные фигуры независимо от их пространственного положения, располагает их на плоскости, упорядочивает по размерам, классифицирует, группирует по цвету, форме, величине</v>
      </c>
      <c r="B63" s="91">
        <f>Данные!N64</f>
        <v>2</v>
      </c>
      <c r="C63" s="91">
        <f>Данные!O64</f>
        <v>3</v>
      </c>
    </row>
    <row r="64" spans="1:3" ht="22.5" customHeight="1" x14ac:dyDescent="0.35">
      <c r="A64" s="91" t="str">
        <f>Данные!A65</f>
        <v>Знает название текущего месяца года, последовательность всех дней недели, времен года</v>
      </c>
      <c r="B64" s="91">
        <f>Данные!N65</f>
        <v>2</v>
      </c>
      <c r="C64" s="91">
        <f>Данные!O65</f>
        <v>2</v>
      </c>
    </row>
    <row r="65" spans="1:3" x14ac:dyDescent="0.35">
      <c r="A65" s="113" t="str">
        <f>Данные!A66</f>
        <v>среднее значение</v>
      </c>
      <c r="B65" s="110">
        <f>Данные!N66</f>
        <v>2.1379310344827585</v>
      </c>
      <c r="C65" s="110">
        <f>Данные!O66</f>
        <v>2.9655172413793105</v>
      </c>
    </row>
    <row r="66" spans="1:3" x14ac:dyDescent="0.35">
      <c r="A66" s="113" t="str">
        <f>Данные!A67</f>
        <v>%</v>
      </c>
      <c r="B66" s="110">
        <f>Данные!N67</f>
        <v>56.896551724137922</v>
      </c>
      <c r="C66" s="110">
        <f>Данные!O67</f>
        <v>98.275862068965523</v>
      </c>
    </row>
    <row r="67" spans="1:3" ht="72" customHeight="1" x14ac:dyDescent="0.35">
      <c r="A67" s="113" t="str">
        <f>Данные!A68</f>
        <v xml:space="preserve">Степень сформированности показателей познавательного развития ребенка
</v>
      </c>
      <c r="B67" s="91" t="str">
        <f>Данные!N68</f>
        <v>Формируются</v>
      </c>
      <c r="C67" s="91" t="str">
        <f>Данные!O68</f>
        <v>Сформированы</v>
      </c>
    </row>
    <row r="68" spans="1:3" x14ac:dyDescent="0.35">
      <c r="A68" s="111" t="str">
        <f>Данные!A69</f>
        <v>3.      Речевое развитие</v>
      </c>
      <c r="B68" s="91"/>
      <c r="C68" s="91"/>
    </row>
    <row r="69" spans="1:3" x14ac:dyDescent="0.35">
      <c r="A69" s="112" t="str">
        <f>Данные!A70</f>
        <v>3.1. Овладение речью как средством общения и культуры</v>
      </c>
      <c r="B69" s="91"/>
      <c r="C69" s="91"/>
    </row>
    <row r="70" spans="1:3" ht="30.75" customHeight="1" x14ac:dyDescent="0.35">
      <c r="A70" s="91" t="str">
        <f>Данные!A71</f>
        <v xml:space="preserve">Вступает в общение различными способами
</v>
      </c>
      <c r="B70" s="91">
        <f>Данные!N71</f>
        <v>2</v>
      </c>
      <c r="C70" s="91">
        <f>Данные!O71</f>
        <v>3</v>
      </c>
    </row>
    <row r="71" spans="1:3" ht="21" customHeight="1" x14ac:dyDescent="0.35">
      <c r="A71" s="91" t="str">
        <f>Данные!A72</f>
        <v>Строит связную речь без пауз, запинок, повторений, неточностей словоупотребления</v>
      </c>
      <c r="B71" s="91">
        <f>Данные!N72</f>
        <v>2</v>
      </c>
      <c r="C71" s="91">
        <f>Данные!O72</f>
        <v>3</v>
      </c>
    </row>
    <row r="72" spans="1:3" x14ac:dyDescent="0.35">
      <c r="A72" s="91" t="str">
        <f>Данные!A73</f>
        <v>Использует обобщающие слова, антонимы, синонимы, образные выражения, эпитеты</v>
      </c>
      <c r="B72" s="91">
        <f>Данные!N73</f>
        <v>2</v>
      </c>
      <c r="C72" s="91">
        <f>Данные!O73</f>
        <v>2</v>
      </c>
    </row>
    <row r="73" spans="1:3" ht="38.25" customHeight="1" x14ac:dyDescent="0.35">
      <c r="A73" s="91" t="str">
        <f>Данные!A74</f>
        <v>Составляет рассказы по картине, по серии картинок, из опыта; пересказывает, инсценирует небольшие литературные произведения</v>
      </c>
      <c r="B73" s="91">
        <f>Данные!N74</f>
        <v>2</v>
      </c>
      <c r="C73" s="91">
        <f>Данные!O74</f>
        <v>3</v>
      </c>
    </row>
    <row r="74" spans="1:3" x14ac:dyDescent="0.35">
      <c r="A74" s="91" t="str">
        <f>Данные!A75</f>
        <v xml:space="preserve">Самостоятельно сочиняет сюжетные рассказы, истории, сказки, загадки </v>
      </c>
      <c r="B74" s="91">
        <f>Данные!N75</f>
        <v>2</v>
      </c>
      <c r="C74" s="91">
        <f>Данные!O75</f>
        <v>3</v>
      </c>
    </row>
    <row r="75" spans="1:3" x14ac:dyDescent="0.35">
      <c r="A75" s="91" t="str">
        <f>Данные!A76</f>
        <v xml:space="preserve">Правильно произносит все звуки родного языка </v>
      </c>
      <c r="B75" s="91">
        <f>Данные!N76</f>
        <v>2</v>
      </c>
      <c r="C75" s="91">
        <f>Данные!O76</f>
        <v>3</v>
      </c>
    </row>
    <row r="76" spans="1:3" ht="18" customHeight="1" x14ac:dyDescent="0.35">
      <c r="A76" s="91" t="str">
        <f>Данные!A77</f>
        <v>Проводит звуковой анализ слов, определяет качественные характеристики звуков в слов</v>
      </c>
      <c r="B76" s="91">
        <f>Данные!N77</f>
        <v>2</v>
      </c>
      <c r="C76" s="91">
        <f>Данные!O77</f>
        <v>3</v>
      </c>
    </row>
    <row r="77" spans="1:3" ht="18.75" customHeight="1" x14ac:dyDescent="0.35">
      <c r="A77" s="91" t="str">
        <f>Данные!A78</f>
        <v>Различает понятия "звук", "слог", "слово", "предложение"</v>
      </c>
      <c r="B77" s="91">
        <f>Данные!N78</f>
        <v>1</v>
      </c>
      <c r="C77" s="91">
        <f>Данные!O78</f>
        <v>2</v>
      </c>
    </row>
    <row r="78" spans="1:3" x14ac:dyDescent="0.35">
      <c r="A78" s="112" t="str">
        <f>Данные!A79</f>
        <v>3.2. Обогащение активного словаря в процессе восприятия художественной литературы</v>
      </c>
      <c r="B78" s="91"/>
      <c r="C78" s="91"/>
    </row>
    <row r="79" spans="1:3" x14ac:dyDescent="0.35">
      <c r="A79" s="91" t="str">
        <f>Данные!A80</f>
        <v>Различает жанры литературных произведений</v>
      </c>
      <c r="B79" s="91">
        <f>Данные!N80</f>
        <v>2</v>
      </c>
      <c r="C79" s="91">
        <f>Данные!O80</f>
        <v>3</v>
      </c>
    </row>
    <row r="80" spans="1:3" x14ac:dyDescent="0.35">
      <c r="A80" s="91" t="str">
        <f>Данные!A81</f>
        <v>Называет любимые сказки и рассказы</v>
      </c>
      <c r="B80" s="91">
        <f>Данные!N81</f>
        <v>2</v>
      </c>
      <c r="C80" s="91">
        <f>Данные!O81</f>
        <v>3</v>
      </c>
    </row>
    <row r="81" spans="1:3" ht="17.25" customHeight="1" x14ac:dyDescent="0.35">
      <c r="A81" s="91" t="str">
        <f>Данные!A82</f>
        <v>Знает имена детских писателей, иллюстраторов книг</v>
      </c>
      <c r="B81" s="91">
        <f>Данные!N82</f>
        <v>2</v>
      </c>
      <c r="C81" s="91">
        <f>Данные!O82</f>
        <v>3</v>
      </c>
    </row>
    <row r="82" spans="1:3" ht="16.5" customHeight="1" x14ac:dyDescent="0.35">
      <c r="A82" s="91" t="str">
        <f>Данные!A83</f>
        <v>Знает наизусть два-три любимых стихотворения, считалки, загадки</v>
      </c>
      <c r="B82" s="91">
        <f>Данные!N83</f>
        <v>2</v>
      </c>
      <c r="C82" s="91">
        <f>Данные!O83</f>
        <v>3</v>
      </c>
    </row>
    <row r="83" spans="1:3" x14ac:dyDescent="0.35">
      <c r="A83" s="91" t="str">
        <f>Данные!A84</f>
        <v>Выразительно читает стихотворение</v>
      </c>
      <c r="B83" s="91">
        <f>Данные!N84</f>
        <v>2</v>
      </c>
      <c r="C83" s="91">
        <f>Данные!O84</f>
        <v>3</v>
      </c>
    </row>
    <row r="84" spans="1:3" ht="21.75" customHeight="1" x14ac:dyDescent="0.35">
      <c r="A84" s="91" t="str">
        <f>Данные!A85</f>
        <v>Последовательно передает содержание рассказов, сказок с опрой на наглядность или без нее</v>
      </c>
      <c r="B84" s="91">
        <f>Данные!N85</f>
        <v>2</v>
      </c>
      <c r="C84" s="91">
        <f>Данные!O85</f>
        <v>3</v>
      </c>
    </row>
    <row r="85" spans="1:3" ht="13.5" customHeight="1" x14ac:dyDescent="0.35">
      <c r="A85" s="91" t="str">
        <f>Данные!A86</f>
        <v>Умеет драматизировать небольшие произведения</v>
      </c>
      <c r="B85" s="91">
        <f>Данные!N86</f>
        <v>2</v>
      </c>
      <c r="C85" s="91">
        <f>Данные!O86</f>
        <v>3</v>
      </c>
    </row>
    <row r="86" spans="1:3" x14ac:dyDescent="0.35">
      <c r="A86" s="115" t="str">
        <f>Данные!A87</f>
        <v>среднее значение</v>
      </c>
      <c r="B86" s="110">
        <f>Данные!N87</f>
        <v>1.9333333333333333</v>
      </c>
      <c r="C86" s="110">
        <f>Данные!O87</f>
        <v>2.8666666666666667</v>
      </c>
    </row>
    <row r="87" spans="1:3" x14ac:dyDescent="0.35">
      <c r="A87" s="115" t="str">
        <f>Данные!A88</f>
        <v>%</v>
      </c>
      <c r="B87" s="110">
        <f>Данные!N88</f>
        <v>46.666666666666664</v>
      </c>
      <c r="C87" s="110">
        <f>Данные!O88</f>
        <v>93.333333333333329</v>
      </c>
    </row>
    <row r="88" spans="1:3" ht="73.5" customHeight="1" x14ac:dyDescent="0.35">
      <c r="A88" s="115" t="str">
        <f>Данные!A89</f>
        <v xml:space="preserve">Степень сформированности показателей речевого развития ребенка
</v>
      </c>
      <c r="B88" s="91" t="str">
        <f>Данные!N89</f>
        <v>Формируются</v>
      </c>
      <c r="C88" s="91" t="str">
        <f>Данные!O89</f>
        <v>Сформированы</v>
      </c>
    </row>
    <row r="89" spans="1:3" x14ac:dyDescent="0.35">
      <c r="A89" s="111" t="str">
        <f>Данные!A90</f>
        <v>4.      Художественно-эстетическое развитие</v>
      </c>
      <c r="B89" s="91"/>
      <c r="C89" s="91"/>
    </row>
    <row r="90" spans="1:3" x14ac:dyDescent="0.35">
      <c r="A90" s="112" t="str">
        <f>Данные!A91</f>
        <v>4.1. Овладение изобразительной деятельностью</v>
      </c>
      <c r="B90" s="91"/>
      <c r="C90" s="91"/>
    </row>
    <row r="91" spans="1:3" ht="32.25" customHeight="1" x14ac:dyDescent="0.35">
      <c r="A91" s="91" t="str">
        <f>Данные!A92</f>
        <v>Различает и правильно использует цвета и оттенки, импровизирует с цветом, умеет смешивать краски (гуашь, акварель) для получения новых оттенков</v>
      </c>
      <c r="B91" s="91">
        <f>Данные!N92</f>
        <v>3</v>
      </c>
      <c r="C91" s="91">
        <f>Данные!O92</f>
        <v>3</v>
      </c>
    </row>
    <row r="92" spans="1:3" ht="32.25" customHeight="1" x14ac:dyDescent="0.35">
      <c r="A92" s="91" t="str">
        <f>Данные!A93</f>
        <v>Создает индивидуальные и коллективные рисунки, декоративные, предметные и сюжетные композиции на темы окружающей жизни, литературных произведений</v>
      </c>
      <c r="B92" s="91">
        <f>Данные!N93</f>
        <v>3</v>
      </c>
      <c r="C92" s="91">
        <f>Данные!O93</f>
        <v>3</v>
      </c>
    </row>
    <row r="93" spans="1:3" ht="32.25" customHeight="1" x14ac:dyDescent="0.35">
      <c r="A93" s="91" t="str">
        <f>Данные!A94</f>
        <v>Использует при создании образа различные способы (цвет, форму) сочетает различные изобразительные материалы</v>
      </c>
      <c r="B93" s="91">
        <f>Данные!N94</f>
        <v>3</v>
      </c>
      <c r="C93" s="91">
        <f>Данные!O94</f>
        <v>3</v>
      </c>
    </row>
    <row r="94" spans="1:3" ht="20.25" customHeight="1" x14ac:dyDescent="0.35">
      <c r="A94" s="91" t="str">
        <f>Данные!A95</f>
        <v>Свободно владеет карандашом и кистью, разными приемами рисования</v>
      </c>
      <c r="B94" s="91">
        <f>Данные!N95</f>
        <v>2</v>
      </c>
      <c r="C94" s="91">
        <f>Данные!O95</f>
        <v>3</v>
      </c>
    </row>
    <row r="95" spans="1:3" ht="32.25" customHeight="1" x14ac:dyDescent="0.35">
      <c r="A95" s="91" t="str">
        <f>Данные!A96</f>
        <v>Рисует узоры по мотивам изделий народного дероративно-прикладного искусства на силуэтных листах бумаги, изображающих предметы быта</v>
      </c>
      <c r="B95" s="91">
        <f>Данные!N96</f>
        <v>2</v>
      </c>
      <c r="C95" s="91">
        <f>Данные!O96</f>
        <v>3</v>
      </c>
    </row>
    <row r="96" spans="1:3" ht="21.75" customHeight="1" x14ac:dyDescent="0.35">
      <c r="A96" s="91" t="str">
        <f>Данные!A97</f>
        <v>Лепит различные предметы, передавая их форму, пропорции, позы и движения фигур</v>
      </c>
      <c r="B96" s="91">
        <f>Данные!N97</f>
        <v>2</v>
      </c>
      <c r="C96" s="91">
        <f>Данные!O97</f>
        <v>3</v>
      </c>
    </row>
    <row r="97" spans="1:3" ht="13.5" customHeight="1" x14ac:dyDescent="0.35">
      <c r="A97" s="91" t="str">
        <f>Данные!A98</f>
        <v>Выполняет декоративные композиции способами налепа и рельефа</v>
      </c>
      <c r="B97" s="91">
        <f>Данные!N98</f>
        <v>2</v>
      </c>
      <c r="C97" s="91">
        <f>Данные!O98</f>
        <v>3</v>
      </c>
    </row>
    <row r="98" spans="1:3" ht="17.25" customHeight="1" x14ac:dyDescent="0.35">
      <c r="A98" s="91" t="str">
        <f>Данные!A99</f>
        <v>Умеет расписывать вылепленные изделия гуашью</v>
      </c>
      <c r="B98" s="91">
        <f>Данные!N99</f>
        <v>2</v>
      </c>
      <c r="C98" s="91">
        <f>Данные!O99</f>
        <v>3</v>
      </c>
    </row>
    <row r="99" spans="1:3" ht="32.25" customHeight="1" x14ac:dyDescent="0.35">
      <c r="A99" s="91" t="str">
        <f>Данные!A100</f>
        <v>Создает изображения предметов, используя бумагу разной фактуры, разные способы обрывания и вырезания бумаги</v>
      </c>
      <c r="B99" s="91">
        <f>Данные!N100</f>
        <v>2</v>
      </c>
      <c r="C99" s="91">
        <f>Данные!O100</f>
        <v>3</v>
      </c>
    </row>
    <row r="100" spans="1:3" ht="18.75" customHeight="1" x14ac:dyDescent="0.35">
      <c r="A100" s="91" t="str">
        <f>Данные!A101</f>
        <v>Создает сюжетные и декоративные компониции в аппликации и конструировании</v>
      </c>
      <c r="B100" s="91">
        <f>Данные!N101</f>
        <v>2</v>
      </c>
      <c r="C100" s="91">
        <f>Данные!O101</f>
        <v>3</v>
      </c>
    </row>
    <row r="101" spans="1:3" x14ac:dyDescent="0.35">
      <c r="A101" s="112" t="str">
        <f>Данные!A102</f>
        <v>4.2. Овладение музыкальной деятельностью</v>
      </c>
      <c r="B101" s="91"/>
      <c r="C101" s="91"/>
    </row>
    <row r="102" spans="1:3" ht="17.25" customHeight="1" x14ac:dyDescent="0.35">
      <c r="A102" s="91" t="str">
        <f>Данные!A103</f>
        <v>Знает простейшие жанры (песня, танец, марш), узнает их в музыке.</v>
      </c>
      <c r="B102" s="91">
        <f>Данные!N103</f>
        <v>2</v>
      </c>
      <c r="C102" s="91">
        <f>Данные!O103</f>
        <v>3</v>
      </c>
    </row>
    <row r="103" spans="1:3" ht="15.75" customHeight="1" x14ac:dyDescent="0.35">
      <c r="A103" s="91" t="str">
        <f>Данные!A104</f>
        <v>Определяет характер музыкального произведения</v>
      </c>
      <c r="B103" s="91">
        <f>Данные!N104</f>
        <v>2</v>
      </c>
      <c r="C103" s="91">
        <f>Данные!O104</f>
        <v>3</v>
      </c>
    </row>
    <row r="104" spans="1:3" ht="18.75" customHeight="1" x14ac:dyDescent="0.35">
      <c r="A104" s="91" t="str">
        <f>Данные!A105</f>
        <v>Владение навыками пения: точно интонирует, вовремя берет дыхание, четко произносит текст песни.</v>
      </c>
      <c r="B104" s="91">
        <f>Данные!N105</f>
        <v>2</v>
      </c>
      <c r="C104" s="91">
        <f>Данные!O105</f>
        <v>3</v>
      </c>
    </row>
    <row r="105" spans="1:3" ht="18.75" customHeight="1" x14ac:dyDescent="0.35">
      <c r="A105" s="91" t="str">
        <f>Данные!A106</f>
        <v>Умение петь выразительно, передавая характер песни, темповые и динамические особенности.</v>
      </c>
      <c r="B105" s="91">
        <f>Данные!N106</f>
        <v>2</v>
      </c>
      <c r="C105" s="91">
        <f>Данные!O106</f>
        <v>2</v>
      </c>
    </row>
    <row r="106" spans="1:3" ht="15" customHeight="1" x14ac:dyDescent="0.35">
      <c r="A106" s="91" t="str">
        <f>Данные!A107</f>
        <v>Чисто интонирует песню или подпевку с музыкальным сопровождением и без него.</v>
      </c>
      <c r="B106" s="91">
        <f>Данные!N107</f>
        <v>2</v>
      </c>
      <c r="C106" s="91">
        <f>Данные!O107</f>
        <v>3</v>
      </c>
    </row>
    <row r="107" spans="1:3" ht="18" customHeight="1" x14ac:dyDescent="0.35">
      <c r="A107" s="91" t="str">
        <f>Данные!A108</f>
        <v>Ритмично и выразительно двигается в соответствии с характером музыки и ее жанром.</v>
      </c>
      <c r="B107" s="91">
        <f>Данные!N108</f>
        <v>2</v>
      </c>
      <c r="C107" s="91">
        <f>Данные!O108</f>
        <v>2</v>
      </c>
    </row>
    <row r="108" spans="1:3" ht="17.25" customHeight="1" x14ac:dyDescent="0.35">
      <c r="A108" s="91" t="str">
        <f>Данные!A109</f>
        <v>Владеет достаточным для своего возраста обьемом движений.</v>
      </c>
      <c r="B108" s="91">
        <f>Данные!N109</f>
        <v>2</v>
      </c>
      <c r="C108" s="91">
        <f>Данные!O109</f>
        <v>3</v>
      </c>
    </row>
    <row r="109" spans="1:3" ht="15.75" customHeight="1" x14ac:dyDescent="0.35">
      <c r="A109" s="91" t="str">
        <f>Данные!A110</f>
        <v>Самостоятельно реагирует на смену музыкальных фраз, частей.</v>
      </c>
      <c r="B109" s="91">
        <f>Данные!N110</f>
        <v>2</v>
      </c>
      <c r="C109" s="91">
        <f>Данные!O110</f>
        <v>3</v>
      </c>
    </row>
    <row r="110" spans="1:3" ht="31.5" customHeight="1" x14ac:dyDescent="0.35">
      <c r="A110" s="91" t="str">
        <f>Данные!A111</f>
        <v>Знает названия инструментов владеет навыками игры на них, различает по тембру звучание музыкальных инструментов.</v>
      </c>
      <c r="B110" s="91">
        <f>Данные!N111</f>
        <v>2</v>
      </c>
      <c r="C110" s="91">
        <f>Данные!O111</f>
        <v>3</v>
      </c>
    </row>
    <row r="111" spans="1:3" x14ac:dyDescent="0.35">
      <c r="A111" s="113" t="str">
        <f>Данные!A112</f>
        <v>среднее значение</v>
      </c>
      <c r="B111" s="110">
        <f>Данные!N112</f>
        <v>2</v>
      </c>
      <c r="C111" s="110">
        <f>Данные!O112</f>
        <v>2.7777777777777777</v>
      </c>
    </row>
    <row r="112" spans="1:3" x14ac:dyDescent="0.35">
      <c r="A112" s="113" t="str">
        <f>Данные!A113</f>
        <v>%</v>
      </c>
      <c r="B112" s="110">
        <f>Данные!N113</f>
        <v>50</v>
      </c>
      <c r="C112" s="110">
        <f>Данные!O113</f>
        <v>88.888888888888886</v>
      </c>
    </row>
    <row r="113" spans="1:3" ht="43.5" x14ac:dyDescent="0.35">
      <c r="A113" s="113" t="str">
        <f>Данные!A114</f>
        <v xml:space="preserve">Степень сформированности показателей художественно-эстетического развития ребенка
</v>
      </c>
      <c r="B113" s="91" t="str">
        <f>Данные!N114</f>
        <v>Формируются</v>
      </c>
      <c r="C113" s="91" t="str">
        <f>Данные!O114</f>
        <v>Формируются</v>
      </c>
    </row>
    <row r="114" spans="1:3" x14ac:dyDescent="0.35">
      <c r="A114" s="111" t="str">
        <f>Данные!A115</f>
        <v>5.       Физическое развитие</v>
      </c>
      <c r="B114" s="91"/>
      <c r="C114" s="91"/>
    </row>
    <row r="115" spans="1:3" x14ac:dyDescent="0.35">
      <c r="A115" s="112" t="str">
        <f>Данные!A116</f>
        <v>5.1. Овладение двигательной активностью</v>
      </c>
      <c r="B115" s="91"/>
      <c r="C115" s="91"/>
    </row>
    <row r="116" spans="1:3" ht="21" customHeight="1" x14ac:dyDescent="0.35">
      <c r="A116" s="91" t="str">
        <f>Данные!A117</f>
        <v>Выполняет правильно все виды основных движений (ходьба, бег, прыжки, метание, лазанье)</v>
      </c>
      <c r="B116" s="91">
        <f>Данные!N117</f>
        <v>2</v>
      </c>
      <c r="C116" s="91">
        <f>Данные!O117</f>
        <v>2</v>
      </c>
    </row>
    <row r="117" spans="1:3" ht="21.75" customHeight="1" x14ac:dyDescent="0.35">
      <c r="A117" s="91" t="str">
        <f>Данные!A118</f>
        <v>Бегает легко, сохраняя правильную осанку, скорость, направление, координируя движения рук и ног</v>
      </c>
      <c r="B117" s="91">
        <f>Данные!N118</f>
        <v>2</v>
      </c>
      <c r="C117" s="91">
        <f>Данные!O118</f>
        <v>2</v>
      </c>
    </row>
    <row r="118" spans="1:3" ht="33" customHeight="1" x14ac:dyDescent="0.35">
      <c r="A118" s="91" t="str">
        <f>Данные!A119</f>
        <v>Метает предметы в движущуюся, вертикальную, горизонтальную цели, метает в цель из разных исходных положений (стоя, сидя, стоя на коленях)</v>
      </c>
      <c r="B118" s="91">
        <f>Данные!N119</f>
        <v>2</v>
      </c>
      <c r="C118" s="91">
        <f>Данные!O119</f>
        <v>2</v>
      </c>
    </row>
    <row r="119" spans="1:3" ht="35.25" customHeight="1" x14ac:dyDescent="0.35">
      <c r="A119" s="91" t="str">
        <f>Данные!A120</f>
        <v>Выполняет физические упражнения из разных исходных положений четко и ритмично, в заданном темпе, под музыку, по словесной инструкции</v>
      </c>
      <c r="B119" s="91">
        <f>Данные!N120</f>
        <v>2</v>
      </c>
      <c r="C119" s="91">
        <f>Данные!O120</f>
        <v>2</v>
      </c>
    </row>
    <row r="120" spans="1:3" ht="19.5" customHeight="1" x14ac:dyDescent="0.35">
      <c r="A120" s="91" t="str">
        <f>Данные!A121</f>
        <v>Имеет перестраиваться в две шеренги, два круга, соблюдать интервалы во время движения</v>
      </c>
      <c r="B120" s="91">
        <f>Данные!N121</f>
        <v>2</v>
      </c>
      <c r="C120" s="91">
        <f>Данные!O121</f>
        <v>2</v>
      </c>
    </row>
    <row r="121" spans="1:3" ht="33" customHeight="1" x14ac:dyDescent="0.35">
      <c r="A121" s="91" t="str">
        <f>Данные!A122</f>
        <v>Ходит на лыжах переменным скользящим шагом, поднимается на горку, спускается с нее, тормозит при спуске</v>
      </c>
      <c r="B121" s="91">
        <f>Данные!N122</f>
        <v>1</v>
      </c>
      <c r="C121" s="91">
        <f>Данные!O122</f>
        <v>2</v>
      </c>
    </row>
    <row r="122" spans="1:3" ht="27" customHeight="1" x14ac:dyDescent="0.35">
      <c r="A122" s="91" t="str">
        <f>Данные!A123</f>
        <v>Активно участвует в играх с элементами спорта; знает правила игр, имеет представление об экипировке игроков</v>
      </c>
      <c r="B122" s="91">
        <f>Данные!N123</f>
        <v>2</v>
      </c>
      <c r="C122" s="91">
        <f>Данные!O123</f>
        <v>2</v>
      </c>
    </row>
    <row r="123" spans="1:3" x14ac:dyDescent="0.35">
      <c r="A123" s="112" t="str">
        <f>Данные!A124</f>
        <v>5.2. Овладение элементарными нормами и правилами здорового образа жизни</v>
      </c>
      <c r="B123" s="91"/>
      <c r="C123" s="91"/>
    </row>
    <row r="124" spans="1:3" ht="32.25" customHeight="1" x14ac:dyDescent="0.35">
      <c r="A124" s="91" t="str">
        <f>Данные!A125</f>
        <v>Имет педставление о строении человека, знает некоторые особенности функционирования своего организма, соблюдает правила ухода за органами чувств и своим организмом</v>
      </c>
      <c r="B124" s="91">
        <f>Данные!N125</f>
        <v>2</v>
      </c>
      <c r="C124" s="91">
        <f>Данные!O125</f>
        <v>3</v>
      </c>
    </row>
    <row r="125" spans="1:3" ht="19.5" customHeight="1" x14ac:dyDescent="0.35">
      <c r="A125" s="91" t="str">
        <f>Данные!A126</f>
        <v>Быстро и аккуратно умывается, выирается насухо, пользуясь индивидуальным полотенцем</v>
      </c>
      <c r="B125" s="91">
        <f>Данные!N126</f>
        <v>2</v>
      </c>
      <c r="C125" s="91">
        <f>Данные!O126</f>
        <v>3</v>
      </c>
    </row>
    <row r="126" spans="1:3" ht="13.5" customHeight="1" x14ac:dyDescent="0.35">
      <c r="A126" s="91" t="str">
        <f>Данные!A127</f>
        <v>Имеет привычку чистить зубы, полоскать рот утром и после еды</v>
      </c>
      <c r="B126" s="91">
        <f>Данные!N127</f>
        <v>2</v>
      </c>
      <c r="C126" s="91">
        <f>Данные!O127</f>
        <v>2</v>
      </c>
    </row>
    <row r="127" spans="1:3" ht="13.5" customHeight="1" x14ac:dyDescent="0.35">
      <c r="A127" s="91" t="str">
        <f>Данные!A128</f>
        <v>Следит за чистотой тела, ногтей, опрятностью одежды, прически</v>
      </c>
      <c r="B127" s="91">
        <f>Данные!N128</f>
        <v>2</v>
      </c>
      <c r="C127" s="91">
        <f>Данные!O128</f>
        <v>3</v>
      </c>
    </row>
    <row r="128" spans="1:3" ht="15" customHeight="1" x14ac:dyDescent="0.35">
      <c r="A128" s="91" t="str">
        <f>Данные!A129</f>
        <v>Пищу берет в рот небольшими порциями, ест бесшумно, за столом во время приема пищи сохраняет правильную осанку</v>
      </c>
      <c r="B128" s="91">
        <f>Данные!N129</f>
        <v>2</v>
      </c>
      <c r="C128" s="91">
        <f>Данные!O129</f>
        <v>3</v>
      </c>
    </row>
    <row r="129" spans="1:3" ht="11.25" customHeight="1" x14ac:dyDescent="0.35">
      <c r="A129" s="91" t="str">
        <f>Данные!A130</f>
        <v>Имеет привычку пользоваться вилкой, ножом, салфеткой при приеме пищи</v>
      </c>
      <c r="B129" s="91">
        <f>Данные!N130</f>
        <v>2</v>
      </c>
      <c r="C129" s="91">
        <f>Данные!O130</f>
        <v>3</v>
      </c>
    </row>
    <row r="130" spans="1:3" x14ac:dyDescent="0.35">
      <c r="A130" s="91" t="str">
        <f>Данные!A131</f>
        <v>Одевается в соответствии с погодой</v>
      </c>
      <c r="B130" s="91">
        <f>Данные!N131</f>
        <v>2</v>
      </c>
      <c r="C130" s="91">
        <f>Данные!O131</f>
        <v>3</v>
      </c>
    </row>
    <row r="131" spans="1:3" ht="14.25" customHeight="1" x14ac:dyDescent="0.35">
      <c r="A131" s="91" t="str">
        <f>Данные!A132</f>
        <v>Способен отказаться от пищи, которая наносит вред здоровью</v>
      </c>
      <c r="B131" s="91">
        <f>Данные!N132</f>
        <v>3</v>
      </c>
      <c r="C131" s="91">
        <f>Данные!O132</f>
        <v>3</v>
      </c>
    </row>
    <row r="132" spans="1:3" ht="33" customHeight="1" x14ac:dyDescent="0.35">
      <c r="A132" s="91" t="str">
        <f>Данные!A133</f>
        <v>Своевременно сообщает взрослому о дискомфорте (при замерзании, перегреве, нехватке свежего воздуха), о болевых ощущениях</v>
      </c>
      <c r="B132" s="91">
        <f>Данные!N133</f>
        <v>3</v>
      </c>
      <c r="C132" s="91">
        <f>Данные!O133</f>
        <v>3</v>
      </c>
    </row>
    <row r="133" spans="1:3" ht="29.25" customHeight="1" x14ac:dyDescent="0.35">
      <c r="A133" s="91" t="str">
        <f>Данные!A134</f>
        <v>Проявляет инициативность, самостоятельность, навыки сотрудничества в разных видах деятельностной активности</v>
      </c>
      <c r="B133" s="91">
        <f>Данные!N134</f>
        <v>2</v>
      </c>
      <c r="C133" s="91">
        <f>Данные!O134</f>
        <v>3</v>
      </c>
    </row>
    <row r="134" spans="1:3" x14ac:dyDescent="0.35">
      <c r="A134" s="113" t="str">
        <f>Данные!A135</f>
        <v>среднее значение</v>
      </c>
      <c r="B134" s="110">
        <f>Данные!N135</f>
        <v>2.2000000000000002</v>
      </c>
      <c r="C134" s="110">
        <f>Данные!O135</f>
        <v>2.9</v>
      </c>
    </row>
    <row r="135" spans="1:3" x14ac:dyDescent="0.35">
      <c r="A135" s="113" t="str">
        <f>Данные!A136</f>
        <v>%</v>
      </c>
      <c r="B135" s="110">
        <f>Данные!N136</f>
        <v>60.000000000000007</v>
      </c>
      <c r="C135" s="110">
        <f>Данные!O136</f>
        <v>95</v>
      </c>
    </row>
    <row r="136" spans="1:3" ht="77.25" customHeight="1" x14ac:dyDescent="0.35">
      <c r="A136" s="113" t="str">
        <f>Данные!A137</f>
        <v xml:space="preserve">Степень сформированности показателей физического развития ребенка
</v>
      </c>
      <c r="B136" s="91" t="str">
        <f>Данные!N137</f>
        <v>Формируются</v>
      </c>
      <c r="C136" s="91" t="str">
        <f>Данные!O137</f>
        <v>Сформированы</v>
      </c>
    </row>
  </sheetData>
  <mergeCells count="4">
    <mergeCell ref="B1:C1"/>
    <mergeCell ref="F4:J4"/>
    <mergeCell ref="G6:H6"/>
    <mergeCell ref="I6:J6"/>
  </mergeCells>
  <conditionalFormatting sqref="B3:C136">
    <cfRule type="cellIs" dxfId="319" priority="14" operator="equal">
      <formula>3</formula>
    </cfRule>
    <cfRule type="cellIs" dxfId="318" priority="15" operator="equal">
      <formula>2</formula>
    </cfRule>
    <cfRule type="cellIs" dxfId="317" priority="16" operator="equal">
      <formula>1</formula>
    </cfRule>
  </conditionalFormatting>
  <conditionalFormatting sqref="C32:C136 B32:B133 B135:B136">
    <cfRule type="cellIs" dxfId="316" priority="11" operator="equal">
      <formula>3</formula>
    </cfRule>
    <cfRule type="cellIs" dxfId="315" priority="12" operator="equal">
      <formula>2</formula>
    </cfRule>
    <cfRule type="cellIs" dxfId="314" priority="13" operator="equal">
      <formula>1</formula>
    </cfRule>
  </conditionalFormatting>
  <conditionalFormatting sqref="B136">
    <cfRule type="containsText" dxfId="313" priority="10" operator="containsText" text="Сформированы">
      <formula>NOT(ISERROR(SEARCH("Сформированы",B136)))</formula>
    </cfRule>
  </conditionalFormatting>
  <conditionalFormatting sqref="B136 B113 B88 B67 B29">
    <cfRule type="containsText" dxfId="312" priority="7" operator="containsText" text="Не сформированы">
      <formula>NOT(ISERROR(SEARCH("Не сформированы",B29)))</formula>
    </cfRule>
    <cfRule type="containsText" dxfId="311" priority="8" operator="containsText" text="Сформированы">
      <formula>NOT(ISERROR(SEARCH("Сформированы",B29)))</formula>
    </cfRule>
    <cfRule type="containsText" dxfId="310" priority="9" operator="containsText" text="Формируются">
      <formula>NOT(ISERROR(SEARCH("Формируются",B29)))</formula>
    </cfRule>
  </conditionalFormatting>
  <conditionalFormatting sqref="C136 C113 C88 C67 C29">
    <cfRule type="containsText" dxfId="309" priority="4" operator="containsText" text="Формируются">
      <formula>NOT(ISERROR(SEARCH("Формируются",C29)))</formula>
    </cfRule>
    <cfRule type="containsText" dxfId="308" priority="5" operator="containsText" text="Не сформированы">
      <formula>NOT(ISERROR(SEARCH("Не сформированы",C29)))</formula>
    </cfRule>
    <cfRule type="containsText" dxfId="307" priority="6" operator="containsText" text="Сформированы">
      <formula>NOT(ISERROR(SEARCH("Сформированы",C29)))</formula>
    </cfRule>
  </conditionalFormatting>
  <conditionalFormatting sqref="H8:H12 J8:J12">
    <cfRule type="cellIs" dxfId="306" priority="1" operator="equal">
      <formula>"Не сформированы"</formula>
    </cfRule>
    <cfRule type="containsText" dxfId="305" priority="2" operator="containsText" text="Формируются">
      <formula>NOT(ISERROR(SEARCH("Формируются",H8)))</formula>
    </cfRule>
    <cfRule type="containsText" dxfId="304" priority="3" operator="containsText" text="Сформированы">
      <formula>NOT(ISERROR(SEARCH("Сформированы",H8)))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Данные</vt:lpstr>
      <vt:lpstr>Результат по группе</vt:lpstr>
      <vt:lpstr>Инд результаты ребенка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Данные!_GoBack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2021-05-30T17:11:42Z</dcterms:modified>
</cp:coreProperties>
</file>