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220" windowHeight="7185" tabRatio="717"/>
  </bookViews>
  <sheets>
    <sheet name="Данные" sheetId="11" r:id="rId1"/>
    <sheet name="Результат по группе" sheetId="12" r:id="rId2"/>
    <sheet name="Инд результаты ребенка 1" sheetId="13" r:id="rId3"/>
    <sheet name="2" sheetId="14" r:id="rId4"/>
    <sheet name="3" sheetId="15" r:id="rId5"/>
    <sheet name="4" sheetId="16" r:id="rId6"/>
    <sheet name="5" sheetId="17" r:id="rId7"/>
    <sheet name="6" sheetId="18" r:id="rId8"/>
    <sheet name="7" sheetId="19" r:id="rId9"/>
    <sheet name="8" sheetId="20" r:id="rId10"/>
    <sheet name="9" sheetId="21" r:id="rId11"/>
    <sheet name="10" sheetId="22" r:id="rId12"/>
    <sheet name="11" sheetId="23" r:id="rId13"/>
    <sheet name="12" sheetId="24" r:id="rId14"/>
    <sheet name="13" sheetId="25" r:id="rId15"/>
    <sheet name="14" sheetId="26" r:id="rId16"/>
    <sheet name="15" sheetId="27" r:id="rId17"/>
    <sheet name="16" sheetId="28" r:id="rId18"/>
    <sheet name="17" sheetId="29" r:id="rId19"/>
    <sheet name="18" sheetId="30" r:id="rId20"/>
    <sheet name="19" sheetId="31" r:id="rId21"/>
    <sheet name="20" sheetId="32" r:id="rId22"/>
    <sheet name="21" sheetId="33" r:id="rId23"/>
    <sheet name="22" sheetId="34" r:id="rId24"/>
    <sheet name="23" sheetId="35" r:id="rId25"/>
    <sheet name="24" sheetId="36" r:id="rId26"/>
    <sheet name="25" sheetId="37" r:id="rId27"/>
    <sheet name="26" sheetId="38" r:id="rId28"/>
  </sheets>
  <externalReferences>
    <externalReference r:id="rId29"/>
  </externalReferences>
  <definedNames>
    <definedName name="_GoBack" localSheetId="0">Данные!#REF!</definedName>
  </definedNames>
  <calcPr calcId="125725"/>
</workbook>
</file>

<file path=xl/calcChain.xml><?xml version="1.0" encoding="utf-8"?>
<calcChain xmlns="http://schemas.openxmlformats.org/spreadsheetml/2006/main">
  <c r="C27" i="11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B27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T26" s="1"/>
  <c r="U25"/>
  <c r="V25"/>
  <c r="W25"/>
  <c r="X25"/>
  <c r="Y25"/>
  <c r="Z25"/>
  <c r="AA25"/>
  <c r="B25"/>
  <c r="I119"/>
  <c r="U119"/>
  <c r="Y119"/>
  <c r="K96"/>
  <c r="W96"/>
  <c r="AA96"/>
  <c r="C55"/>
  <c r="G55"/>
  <c r="G140"/>
  <c r="F140"/>
  <c r="E140"/>
  <c r="G139"/>
  <c r="F139"/>
  <c r="E139"/>
  <c r="G138"/>
  <c r="F138"/>
  <c r="E138"/>
  <c r="G137"/>
  <c r="F137"/>
  <c r="E137"/>
  <c r="G136"/>
  <c r="F136"/>
  <c r="E136"/>
  <c r="AA117"/>
  <c r="AA119" s="1"/>
  <c r="Z117"/>
  <c r="Z119" s="1"/>
  <c r="Y117"/>
  <c r="Y118" s="1"/>
  <c r="X117"/>
  <c r="X119" s="1"/>
  <c r="W117"/>
  <c r="W119" s="1"/>
  <c r="V117"/>
  <c r="V119" s="1"/>
  <c r="U117"/>
  <c r="U118" s="1"/>
  <c r="T117"/>
  <c r="T119" s="1"/>
  <c r="S117"/>
  <c r="S119" s="1"/>
  <c r="R117"/>
  <c r="R119" s="1"/>
  <c r="Q117"/>
  <c r="Q118" s="1"/>
  <c r="P117"/>
  <c r="P119" s="1"/>
  <c r="O117"/>
  <c r="O119" s="1"/>
  <c r="N117"/>
  <c r="N119" s="1"/>
  <c r="M117"/>
  <c r="M118" s="1"/>
  <c r="L117"/>
  <c r="L119" s="1"/>
  <c r="K117"/>
  <c r="K119" s="1"/>
  <c r="J117"/>
  <c r="J119" s="1"/>
  <c r="I117"/>
  <c r="I118" s="1"/>
  <c r="H117"/>
  <c r="H119" s="1"/>
  <c r="G117"/>
  <c r="G119" s="1"/>
  <c r="F117"/>
  <c r="F119" s="1"/>
  <c r="E117"/>
  <c r="E118" s="1"/>
  <c r="D117"/>
  <c r="D119" s="1"/>
  <c r="C117"/>
  <c r="C119" s="1"/>
  <c r="B117"/>
  <c r="B118" s="1"/>
  <c r="AA94"/>
  <c r="Z94"/>
  <c r="Z95" s="1"/>
  <c r="Y94"/>
  <c r="Y96" s="1"/>
  <c r="X94"/>
  <c r="X96" s="1"/>
  <c r="W94"/>
  <c r="V94"/>
  <c r="V95" s="1"/>
  <c r="U94"/>
  <c r="U96" s="1"/>
  <c r="T94"/>
  <c r="T96" s="1"/>
  <c r="S94"/>
  <c r="S96" s="1"/>
  <c r="R94"/>
  <c r="R95" s="1"/>
  <c r="Q94"/>
  <c r="Q96" s="1"/>
  <c r="P94"/>
  <c r="P96" s="1"/>
  <c r="O94"/>
  <c r="O96" s="1"/>
  <c r="N94"/>
  <c r="N95" s="1"/>
  <c r="M94"/>
  <c r="M96" s="1"/>
  <c r="L94"/>
  <c r="L96" s="1"/>
  <c r="K94"/>
  <c r="J94"/>
  <c r="J95" s="1"/>
  <c r="I94"/>
  <c r="I96" s="1"/>
  <c r="H94"/>
  <c r="H96" s="1"/>
  <c r="G94"/>
  <c r="G96" s="1"/>
  <c r="F94"/>
  <c r="F95" s="1"/>
  <c r="E94"/>
  <c r="E96" s="1"/>
  <c r="D94"/>
  <c r="D96" s="1"/>
  <c r="C94"/>
  <c r="C96" s="1"/>
  <c r="B94"/>
  <c r="B95" s="1"/>
  <c r="AA73"/>
  <c r="AA75" s="1"/>
  <c r="Z73"/>
  <c r="Z74" s="1"/>
  <c r="Y73"/>
  <c r="Y75" s="1"/>
  <c r="X73"/>
  <c r="X75" s="1"/>
  <c r="W73"/>
  <c r="W75" s="1"/>
  <c r="V73"/>
  <c r="V74" s="1"/>
  <c r="U73"/>
  <c r="U75" s="1"/>
  <c r="T73"/>
  <c r="T75" s="1"/>
  <c r="S73"/>
  <c r="S75" s="1"/>
  <c r="R73"/>
  <c r="R74" s="1"/>
  <c r="Q73"/>
  <c r="Q75" s="1"/>
  <c r="P73"/>
  <c r="P75" s="1"/>
  <c r="O73"/>
  <c r="O75" s="1"/>
  <c r="N73"/>
  <c r="N74" s="1"/>
  <c r="M73"/>
  <c r="M75" s="1"/>
  <c r="L73"/>
  <c r="L75" s="1"/>
  <c r="K73"/>
  <c r="K75" s="1"/>
  <c r="J73"/>
  <c r="J74" s="1"/>
  <c r="I73"/>
  <c r="I75" s="1"/>
  <c r="H73"/>
  <c r="H75" s="1"/>
  <c r="G73"/>
  <c r="G75" s="1"/>
  <c r="F73"/>
  <c r="F74" s="1"/>
  <c r="E73"/>
  <c r="E75" s="1"/>
  <c r="D73"/>
  <c r="D75" s="1"/>
  <c r="C73"/>
  <c r="C75" s="1"/>
  <c r="B73"/>
  <c r="B74" s="1"/>
  <c r="AA53"/>
  <c r="AA54" s="1"/>
  <c r="Z53"/>
  <c r="Z55" s="1"/>
  <c r="Y53"/>
  <c r="Y55" s="1"/>
  <c r="X53"/>
  <c r="X54" s="1"/>
  <c r="W53"/>
  <c r="W54" s="1"/>
  <c r="V53"/>
  <c r="V55" s="1"/>
  <c r="U53"/>
  <c r="U55" s="1"/>
  <c r="T53"/>
  <c r="T54" s="1"/>
  <c r="S53"/>
  <c r="S54" s="1"/>
  <c r="R53"/>
  <c r="R55" s="1"/>
  <c r="Q53"/>
  <c r="Q55" s="1"/>
  <c r="P53"/>
  <c r="P54" s="1"/>
  <c r="O53"/>
  <c r="O54" s="1"/>
  <c r="N53"/>
  <c r="N55" s="1"/>
  <c r="M53"/>
  <c r="M55" s="1"/>
  <c r="L53"/>
  <c r="L54" s="1"/>
  <c r="K53"/>
  <c r="K54" s="1"/>
  <c r="J53"/>
  <c r="J55" s="1"/>
  <c r="I53"/>
  <c r="I55" s="1"/>
  <c r="H53"/>
  <c r="H54" s="1"/>
  <c r="G53"/>
  <c r="G54" s="1"/>
  <c r="F53"/>
  <c r="F55" s="1"/>
  <c r="E53"/>
  <c r="E55" s="1"/>
  <c r="D53"/>
  <c r="D54" s="1"/>
  <c r="C53"/>
  <c r="C54" s="1"/>
  <c r="B53"/>
  <c r="B54" s="1"/>
  <c r="AA26"/>
  <c r="W26"/>
  <c r="S26"/>
  <c r="O26"/>
  <c r="K26"/>
  <c r="G26"/>
  <c r="C26"/>
  <c r="B26"/>
  <c r="A2"/>
  <c r="A1" i="38" s="1"/>
  <c r="B87" i="13"/>
  <c r="C87"/>
  <c r="B105" i="38"/>
  <c r="C105"/>
  <c r="B87"/>
  <c r="C87"/>
  <c r="B47"/>
  <c r="C47"/>
  <c r="B40"/>
  <c r="C40"/>
  <c r="B36"/>
  <c r="C36"/>
  <c r="B20"/>
  <c r="C20"/>
  <c r="B20" i="37"/>
  <c r="C20"/>
  <c r="B105"/>
  <c r="C105"/>
  <c r="B87"/>
  <c r="C87"/>
  <c r="B65"/>
  <c r="C65"/>
  <c r="B47"/>
  <c r="C47"/>
  <c r="B40"/>
  <c r="C40"/>
  <c r="B36"/>
  <c r="C36"/>
  <c r="B105" i="36"/>
  <c r="C105"/>
  <c r="B87"/>
  <c r="C87"/>
  <c r="B65"/>
  <c r="C65"/>
  <c r="B47"/>
  <c r="C47"/>
  <c r="B40"/>
  <c r="C40"/>
  <c r="B36"/>
  <c r="C36"/>
  <c r="B105" i="35"/>
  <c r="C105"/>
  <c r="B87"/>
  <c r="C87"/>
  <c r="B65"/>
  <c r="C65"/>
  <c r="B47"/>
  <c r="C47"/>
  <c r="B40"/>
  <c r="C40"/>
  <c r="B36"/>
  <c r="C36"/>
  <c r="B20"/>
  <c r="C20"/>
  <c r="B105" i="34"/>
  <c r="C105"/>
  <c r="B87"/>
  <c r="C87"/>
  <c r="B65"/>
  <c r="C65"/>
  <c r="B47"/>
  <c r="C47"/>
  <c r="B40"/>
  <c r="C40"/>
  <c r="B36"/>
  <c r="C36"/>
  <c r="B20"/>
  <c r="C20"/>
  <c r="B105" i="33"/>
  <c r="C105"/>
  <c r="B87"/>
  <c r="C87"/>
  <c r="B65"/>
  <c r="C65"/>
  <c r="B47"/>
  <c r="C47"/>
  <c r="B40"/>
  <c r="C40"/>
  <c r="B36"/>
  <c r="C36"/>
  <c r="B87" i="32"/>
  <c r="C87"/>
  <c r="B88"/>
  <c r="C88"/>
  <c r="B65"/>
  <c r="C65"/>
  <c r="B47"/>
  <c r="C47"/>
  <c r="B40"/>
  <c r="C40"/>
  <c r="B36"/>
  <c r="C36"/>
  <c r="B20"/>
  <c r="C20"/>
  <c r="B105" i="31"/>
  <c r="C105"/>
  <c r="B87"/>
  <c r="C87"/>
  <c r="B65"/>
  <c r="C65"/>
  <c r="B47"/>
  <c r="C47"/>
  <c r="B40"/>
  <c r="C40"/>
  <c r="B36"/>
  <c r="C36"/>
  <c r="B20"/>
  <c r="C20"/>
  <c r="B105" i="30"/>
  <c r="C105"/>
  <c r="B87"/>
  <c r="C87"/>
  <c r="B65"/>
  <c r="C65"/>
  <c r="B47"/>
  <c r="C47"/>
  <c r="B40"/>
  <c r="C40"/>
  <c r="B36"/>
  <c r="C36"/>
  <c r="B20"/>
  <c r="C20"/>
  <c r="B105" i="29"/>
  <c r="C105"/>
  <c r="B87"/>
  <c r="C87"/>
  <c r="B65"/>
  <c r="C65"/>
  <c r="B47"/>
  <c r="C47"/>
  <c r="B40"/>
  <c r="C40"/>
  <c r="B36"/>
  <c r="C36"/>
  <c r="B20"/>
  <c r="C20"/>
  <c r="B105" i="28"/>
  <c r="C105"/>
  <c r="B87"/>
  <c r="C87"/>
  <c r="B65"/>
  <c r="C65"/>
  <c r="B47"/>
  <c r="C47"/>
  <c r="B40"/>
  <c r="C40"/>
  <c r="B36"/>
  <c r="C36"/>
  <c r="B20"/>
  <c r="C20"/>
  <c r="B105" i="27"/>
  <c r="C105"/>
  <c r="B65"/>
  <c r="C65"/>
  <c r="B47"/>
  <c r="C47"/>
  <c r="B40"/>
  <c r="C40"/>
  <c r="B36"/>
  <c r="C36"/>
  <c r="B31"/>
  <c r="C31"/>
  <c r="B20"/>
  <c r="C20"/>
  <c r="B105" i="26"/>
  <c r="C105"/>
  <c r="B47"/>
  <c r="C47"/>
  <c r="B40"/>
  <c r="C40"/>
  <c r="B36"/>
  <c r="C36"/>
  <c r="B105" i="25"/>
  <c r="C105"/>
  <c r="B108" i="21"/>
  <c r="C108"/>
  <c r="B87" i="25"/>
  <c r="C87"/>
  <c r="B65"/>
  <c r="C65"/>
  <c r="B47"/>
  <c r="C47"/>
  <c r="B40"/>
  <c r="C40"/>
  <c r="B36"/>
  <c r="C36"/>
  <c r="B20"/>
  <c r="C20"/>
  <c r="B105" i="24"/>
  <c r="C105"/>
  <c r="B87"/>
  <c r="C87"/>
  <c r="B65"/>
  <c r="C65"/>
  <c r="B47"/>
  <c r="C47"/>
  <c r="B40"/>
  <c r="C40"/>
  <c r="B36"/>
  <c r="C36"/>
  <c r="B20"/>
  <c r="C20"/>
  <c r="B105" i="23"/>
  <c r="C105"/>
  <c r="B87"/>
  <c r="C87"/>
  <c r="B65"/>
  <c r="C65"/>
  <c r="B47"/>
  <c r="C47"/>
  <c r="B40"/>
  <c r="C40"/>
  <c r="B36"/>
  <c r="C36"/>
  <c r="B20"/>
  <c r="C20"/>
  <c r="B105" i="22"/>
  <c r="C105"/>
  <c r="B87"/>
  <c r="C87"/>
  <c r="B65"/>
  <c r="C65"/>
  <c r="B47"/>
  <c r="C47"/>
  <c r="B40"/>
  <c r="C40"/>
  <c r="B36"/>
  <c r="C36"/>
  <c r="B20"/>
  <c r="C20"/>
  <c r="B20" i="21"/>
  <c r="C20"/>
  <c r="B109"/>
  <c r="C109"/>
  <c r="B87"/>
  <c r="C87"/>
  <c r="B65"/>
  <c r="C65"/>
  <c r="B47"/>
  <c r="C47"/>
  <c r="B40"/>
  <c r="C40"/>
  <c r="B36"/>
  <c r="C36"/>
  <c r="B105" i="20"/>
  <c r="C105"/>
  <c r="B65"/>
  <c r="C65"/>
  <c r="B47"/>
  <c r="C47"/>
  <c r="B40"/>
  <c r="C40"/>
  <c r="B105" i="19"/>
  <c r="C105"/>
  <c r="B87"/>
  <c r="C87"/>
  <c r="B65"/>
  <c r="C65"/>
  <c r="B47"/>
  <c r="C47"/>
  <c r="B40"/>
  <c r="C40"/>
  <c r="B36"/>
  <c r="C36"/>
  <c r="B105" i="18"/>
  <c r="C105"/>
  <c r="B65"/>
  <c r="C65"/>
  <c r="B47"/>
  <c r="C47"/>
  <c r="B40"/>
  <c r="C40"/>
  <c r="B36"/>
  <c r="C36"/>
  <c r="B20"/>
  <c r="C20"/>
  <c r="B105" i="17"/>
  <c r="C105"/>
  <c r="B87"/>
  <c r="C87"/>
  <c r="B65"/>
  <c r="C65"/>
  <c r="B47"/>
  <c r="C47"/>
  <c r="B40"/>
  <c r="C40"/>
  <c r="B36"/>
  <c r="C36"/>
  <c r="B20"/>
  <c r="C20"/>
  <c r="B105" i="16"/>
  <c r="C105"/>
  <c r="B64"/>
  <c r="C64"/>
  <c r="B65"/>
  <c r="C65"/>
  <c r="B47"/>
  <c r="C47"/>
  <c r="B40"/>
  <c r="C40"/>
  <c r="B36"/>
  <c r="C36"/>
  <c r="B20"/>
  <c r="C20"/>
  <c r="B105" i="15"/>
  <c r="C105"/>
  <c r="B87"/>
  <c r="C87"/>
  <c r="B65"/>
  <c r="C65"/>
  <c r="B47"/>
  <c r="C47"/>
  <c r="B40"/>
  <c r="C40"/>
  <c r="B36"/>
  <c r="C36"/>
  <c r="B31"/>
  <c r="C31"/>
  <c r="B20"/>
  <c r="C20"/>
  <c r="B105" i="14"/>
  <c r="C105"/>
  <c r="B47"/>
  <c r="C47"/>
  <c r="B40"/>
  <c r="C40"/>
  <c r="B36"/>
  <c r="C36"/>
  <c r="B35"/>
  <c r="B20"/>
  <c r="C20"/>
  <c r="B105" i="13"/>
  <c r="C105"/>
  <c r="B65"/>
  <c r="C65"/>
  <c r="B20"/>
  <c r="C20"/>
  <c r="B36"/>
  <c r="C36"/>
  <c r="B40"/>
  <c r="C40"/>
  <c r="B47"/>
  <c r="C47"/>
  <c r="C20" i="20"/>
  <c r="B20"/>
  <c r="B21" i="29"/>
  <c r="C21"/>
  <c r="B106" i="19"/>
  <c r="C106"/>
  <c r="B6" i="38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6"/>
  <c r="C66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7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6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5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4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32" i="33"/>
  <c r="C32"/>
  <c r="B6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2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1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30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29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28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3"/>
  <c r="C33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B6" i="27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 i="38"/>
  <c r="C2"/>
  <c r="B2"/>
  <c r="A2"/>
  <c r="A3" i="37"/>
  <c r="C2"/>
  <c r="B2"/>
  <c r="A2"/>
  <c r="A1"/>
  <c r="A3" i="36"/>
  <c r="C2"/>
  <c r="B2"/>
  <c r="A2"/>
  <c r="A1"/>
  <c r="A3" i="35"/>
  <c r="C2"/>
  <c r="B2"/>
  <c r="A2"/>
  <c r="A3" i="34"/>
  <c r="C2"/>
  <c r="B2"/>
  <c r="A2"/>
  <c r="A3" i="33"/>
  <c r="C2"/>
  <c r="B2"/>
  <c r="A2"/>
  <c r="A1"/>
  <c r="A3" i="32"/>
  <c r="C2"/>
  <c r="B2"/>
  <c r="A2"/>
  <c r="A1"/>
  <c r="A3" i="31"/>
  <c r="C2"/>
  <c r="B2"/>
  <c r="A2"/>
  <c r="A3" i="30"/>
  <c r="C2"/>
  <c r="B2"/>
  <c r="A2"/>
  <c r="A3" i="29"/>
  <c r="C2"/>
  <c r="B2"/>
  <c r="A2"/>
  <c r="A1"/>
  <c r="A3" i="28"/>
  <c r="C2"/>
  <c r="B2"/>
  <c r="A2"/>
  <c r="A1"/>
  <c r="A3" i="27"/>
  <c r="C2"/>
  <c r="B2"/>
  <c r="A2"/>
  <c r="B6" i="26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B6" i="25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3"/>
  <c r="C33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B6" i="24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A1"/>
  <c r="B6" i="23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B6" i="22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A1"/>
  <c r="B6" i="21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102"/>
  <c r="C102"/>
  <c r="B103"/>
  <c r="C103"/>
  <c r="B104"/>
  <c r="C104"/>
  <c r="B105"/>
  <c r="C105"/>
  <c r="B106"/>
  <c r="C106"/>
  <c r="B107"/>
  <c r="C107"/>
  <c r="B110"/>
  <c r="C110"/>
  <c r="B111"/>
  <c r="C111"/>
  <c r="B113"/>
  <c r="C113"/>
  <c r="B114"/>
  <c r="C114"/>
  <c r="B115"/>
  <c r="C115"/>
  <c r="B116"/>
  <c r="C116"/>
  <c r="B117"/>
  <c r="C117"/>
  <c r="B118"/>
  <c r="C118"/>
  <c r="B119"/>
  <c r="C119"/>
  <c r="C5"/>
  <c r="B5"/>
  <c r="B1"/>
  <c r="A3"/>
  <c r="C2"/>
  <c r="B2"/>
  <c r="A2"/>
  <c r="A1"/>
  <c r="B6" i="20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B6" i="19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3"/>
  <c r="C43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B6" i="18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1"/>
  <c r="A3"/>
  <c r="C2"/>
  <c r="B2"/>
  <c r="A2"/>
  <c r="A1"/>
  <c r="B6" i="17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B2"/>
  <c r="C2"/>
  <c r="B1"/>
  <c r="A3"/>
  <c r="A2"/>
  <c r="B1" i="14"/>
  <c r="B1" i="15"/>
  <c r="B1" i="16"/>
  <c r="B6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A3"/>
  <c r="C2"/>
  <c r="B2"/>
  <c r="A2"/>
  <c r="A1"/>
  <c r="B6" i="15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A3"/>
  <c r="C2"/>
  <c r="B2"/>
  <c r="A2"/>
  <c r="A1"/>
  <c r="B6" i="14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C35"/>
  <c r="B37"/>
  <c r="C37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C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C5"/>
  <c r="B5"/>
  <c r="A3"/>
  <c r="C2"/>
  <c r="B2"/>
  <c r="A2"/>
  <c r="C98" i="13"/>
  <c r="A3"/>
  <c r="B2"/>
  <c r="C2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6"/>
  <c r="C16"/>
  <c r="B17"/>
  <c r="C17"/>
  <c r="B18"/>
  <c r="C18"/>
  <c r="B19"/>
  <c r="C19"/>
  <c r="B21"/>
  <c r="C21"/>
  <c r="B22"/>
  <c r="C22"/>
  <c r="B23"/>
  <c r="C23"/>
  <c r="B29"/>
  <c r="C29"/>
  <c r="B30"/>
  <c r="C30"/>
  <c r="B32"/>
  <c r="C32"/>
  <c r="B34"/>
  <c r="C34"/>
  <c r="B35"/>
  <c r="C35"/>
  <c r="B38"/>
  <c r="C38"/>
  <c r="B39"/>
  <c r="C39"/>
  <c r="B41"/>
  <c r="C41"/>
  <c r="B42"/>
  <c r="C42"/>
  <c r="B44"/>
  <c r="C44"/>
  <c r="B45"/>
  <c r="C45"/>
  <c r="B46"/>
  <c r="C46"/>
  <c r="B48"/>
  <c r="C48"/>
  <c r="B49"/>
  <c r="C49"/>
  <c r="B50"/>
  <c r="C50"/>
  <c r="B51"/>
  <c r="C51"/>
  <c r="B57"/>
  <c r="C57"/>
  <c r="B58"/>
  <c r="C58"/>
  <c r="B59"/>
  <c r="C59"/>
  <c r="B60"/>
  <c r="C60"/>
  <c r="B61"/>
  <c r="C61"/>
  <c r="B62"/>
  <c r="C62"/>
  <c r="B63"/>
  <c r="C63"/>
  <c r="B64"/>
  <c r="C64"/>
  <c r="B67"/>
  <c r="C67"/>
  <c r="B68"/>
  <c r="C68"/>
  <c r="B69"/>
  <c r="C69"/>
  <c r="B70"/>
  <c r="C70"/>
  <c r="B71"/>
  <c r="C71"/>
  <c r="B77"/>
  <c r="C77"/>
  <c r="B78"/>
  <c r="C78"/>
  <c r="B79"/>
  <c r="C79"/>
  <c r="B80"/>
  <c r="C80"/>
  <c r="B81"/>
  <c r="C81"/>
  <c r="B82"/>
  <c r="C82"/>
  <c r="B83"/>
  <c r="C83"/>
  <c r="B84"/>
  <c r="C84"/>
  <c r="B86"/>
  <c r="C86"/>
  <c r="B88"/>
  <c r="C88"/>
  <c r="B89"/>
  <c r="C89"/>
  <c r="B90"/>
  <c r="C90"/>
  <c r="B91"/>
  <c r="C91"/>
  <c r="B92"/>
  <c r="C92"/>
  <c r="B98"/>
  <c r="B99"/>
  <c r="C99"/>
  <c r="B100"/>
  <c r="C100"/>
  <c r="B101"/>
  <c r="C101"/>
  <c r="B102"/>
  <c r="C102"/>
  <c r="B103"/>
  <c r="C103"/>
  <c r="B104"/>
  <c r="C104"/>
  <c r="B106"/>
  <c r="C106"/>
  <c r="B107"/>
  <c r="C107"/>
  <c r="B109"/>
  <c r="C109"/>
  <c r="B110"/>
  <c r="C110"/>
  <c r="B111"/>
  <c r="C111"/>
  <c r="B112"/>
  <c r="C112"/>
  <c r="B113"/>
  <c r="C113"/>
  <c r="B114"/>
  <c r="C114"/>
  <c r="B115"/>
  <c r="C115"/>
  <c r="B1"/>
  <c r="A2"/>
  <c r="A1"/>
  <c r="B43" i="12"/>
  <c r="B42"/>
  <c r="B41"/>
  <c r="D40"/>
  <c r="C40"/>
  <c r="D26" i="11" l="1"/>
  <c r="L26"/>
  <c r="H26"/>
  <c r="P26"/>
  <c r="X26"/>
  <c r="W55"/>
  <c r="E119"/>
  <c r="S55"/>
  <c r="A1" i="17"/>
  <c r="A1" i="19"/>
  <c r="A1" i="20"/>
  <c r="A1" i="23"/>
  <c r="A1" i="25"/>
  <c r="A1" i="26"/>
  <c r="A1" i="27"/>
  <c r="A1" i="31"/>
  <c r="A1" i="35"/>
  <c r="AA55" i="11"/>
  <c r="K55"/>
  <c r="B119"/>
  <c r="M119"/>
  <c r="A1" i="14"/>
  <c r="A1" i="30"/>
  <c r="A1" i="34"/>
  <c r="O55" i="11"/>
  <c r="Q119"/>
  <c r="B75"/>
  <c r="Z96"/>
  <c r="R96"/>
  <c r="J96"/>
  <c r="F96"/>
  <c r="V96"/>
  <c r="N96"/>
  <c r="B55"/>
  <c r="X55"/>
  <c r="T55"/>
  <c r="P55"/>
  <c r="L55"/>
  <c r="H55"/>
  <c r="D55"/>
  <c r="Z75"/>
  <c r="V75"/>
  <c r="R75"/>
  <c r="N75"/>
  <c r="J75"/>
  <c r="F75"/>
  <c r="B96"/>
  <c r="C25" i="32"/>
  <c r="I8" s="1"/>
  <c r="Y26" i="11"/>
  <c r="U26"/>
  <c r="Q26"/>
  <c r="M26"/>
  <c r="I26"/>
  <c r="E26"/>
  <c r="Y54"/>
  <c r="U54"/>
  <c r="Q54"/>
  <c r="M54"/>
  <c r="I54"/>
  <c r="E54"/>
  <c r="CF29" i="12"/>
  <c r="BX29"/>
  <c r="AA74" i="11"/>
  <c r="W74"/>
  <c r="S74"/>
  <c r="O74"/>
  <c r="K74"/>
  <c r="G74"/>
  <c r="C74"/>
  <c r="AA95"/>
  <c r="W95"/>
  <c r="S95"/>
  <c r="O95"/>
  <c r="K95"/>
  <c r="G95"/>
  <c r="C95"/>
  <c r="CE36" i="12"/>
  <c r="BW36"/>
  <c r="BO36"/>
  <c r="Z118" i="11"/>
  <c r="V118"/>
  <c r="R118"/>
  <c r="N118"/>
  <c r="J118"/>
  <c r="F118"/>
  <c r="B25" i="37"/>
  <c r="G8" s="1"/>
  <c r="Z26" i="11"/>
  <c r="V26"/>
  <c r="R26"/>
  <c r="N26"/>
  <c r="J26"/>
  <c r="F26"/>
  <c r="Z54"/>
  <c r="V54"/>
  <c r="R54"/>
  <c r="N54"/>
  <c r="J54"/>
  <c r="F54"/>
  <c r="X74"/>
  <c r="T74"/>
  <c r="P74"/>
  <c r="L74"/>
  <c r="H74"/>
  <c r="D74"/>
  <c r="X95"/>
  <c r="T95"/>
  <c r="P95"/>
  <c r="L95"/>
  <c r="H95"/>
  <c r="D95"/>
  <c r="AA118"/>
  <c r="W118"/>
  <c r="S118"/>
  <c r="O118"/>
  <c r="K118"/>
  <c r="G118"/>
  <c r="C118"/>
  <c r="Y74"/>
  <c r="U74"/>
  <c r="Q74"/>
  <c r="M74"/>
  <c r="I74"/>
  <c r="E74"/>
  <c r="Y95"/>
  <c r="U95"/>
  <c r="Q95"/>
  <c r="M95"/>
  <c r="I95"/>
  <c r="E95"/>
  <c r="X118"/>
  <c r="T118"/>
  <c r="P118"/>
  <c r="L118"/>
  <c r="H118"/>
  <c r="D118"/>
  <c r="BJ35" i="12"/>
  <c r="B24" i="31"/>
  <c r="B24" i="33"/>
  <c r="C24" i="34"/>
  <c r="B24" i="35"/>
  <c r="C24" i="36"/>
  <c r="I8" s="1"/>
  <c r="B24" i="37"/>
  <c r="BD23" i="12"/>
  <c r="BG24"/>
  <c r="BT23"/>
  <c r="BW24"/>
  <c r="BX23"/>
  <c r="CE24"/>
  <c r="BK24"/>
  <c r="CF23"/>
  <c r="C52" i="31"/>
  <c r="B52" i="32"/>
  <c r="C52" i="33"/>
  <c r="B52" i="34"/>
  <c r="C52" i="35"/>
  <c r="B52" i="36"/>
  <c r="C52" i="37"/>
  <c r="B52" i="38"/>
  <c r="BI27" i="12"/>
  <c r="BQ27"/>
  <c r="BY27"/>
  <c r="CA27"/>
  <c r="B72" i="31"/>
  <c r="C72" i="32"/>
  <c r="B72" i="33"/>
  <c r="C72" i="34"/>
  <c r="B72" i="35"/>
  <c r="C72" i="36"/>
  <c r="B72" i="37"/>
  <c r="C72" i="38"/>
  <c r="BD29" i="12"/>
  <c r="BG30"/>
  <c r="BL29"/>
  <c r="BO30"/>
  <c r="BW30"/>
  <c r="CE30"/>
  <c r="BN29"/>
  <c r="BZ29"/>
  <c r="C93" i="31"/>
  <c r="B93" i="32"/>
  <c r="C93" i="33"/>
  <c r="B93" i="34"/>
  <c r="C93" i="35"/>
  <c r="B93" i="36"/>
  <c r="C93" i="37"/>
  <c r="B93" i="38"/>
  <c r="BJ32" i="12"/>
  <c r="BM33"/>
  <c r="BR32"/>
  <c r="BZ32"/>
  <c r="CC33"/>
  <c r="BK33"/>
  <c r="BQ33"/>
  <c r="BS33"/>
  <c r="BW33"/>
  <c r="CE33"/>
  <c r="B116" i="31"/>
  <c r="C116" i="32"/>
  <c r="B116" i="33"/>
  <c r="C116" i="34"/>
  <c r="B116" i="35"/>
  <c r="C116" i="36"/>
  <c r="B116" i="37"/>
  <c r="C116" i="38"/>
  <c r="BG36" i="12"/>
  <c r="BH35"/>
  <c r="BK36"/>
  <c r="BL35"/>
  <c r="BP35"/>
  <c r="BS36"/>
  <c r="CA36"/>
  <c r="CB35"/>
  <c r="CF35"/>
  <c r="BF35"/>
  <c r="BN35"/>
  <c r="BV35"/>
  <c r="BZ35"/>
  <c r="C26" i="34" l="1"/>
  <c r="AV23" i="12"/>
  <c r="BI33"/>
  <c r="C94" i="37"/>
  <c r="I11" s="1"/>
  <c r="CD29" i="12"/>
  <c r="BA33"/>
  <c r="C94" i="35"/>
  <c r="I11" s="1"/>
  <c r="BY33" i="12"/>
  <c r="BM30"/>
  <c r="C117" i="36"/>
  <c r="I12" s="1"/>
  <c r="CA33" i="12"/>
  <c r="BG33"/>
  <c r="BV29"/>
  <c r="BJ29"/>
  <c r="CD23"/>
  <c r="BO33"/>
  <c r="BR29"/>
  <c r="BF29"/>
  <c r="C26" i="36"/>
  <c r="AR23" i="12"/>
  <c r="B25" i="33"/>
  <c r="G8" s="1"/>
  <c r="C54" i="35"/>
  <c r="BM27" i="12"/>
  <c r="BG27"/>
  <c r="BO27"/>
  <c r="CC27"/>
  <c r="BL26"/>
  <c r="AZ35"/>
  <c r="C117" i="32"/>
  <c r="I12" s="1"/>
  <c r="BE30" i="12"/>
  <c r="BI30"/>
  <c r="B74" i="33"/>
  <c r="H10" s="1"/>
  <c r="BA27" i="12"/>
  <c r="C53" i="35"/>
  <c r="I9" s="1"/>
  <c r="C53" i="37"/>
  <c r="I9" s="1"/>
  <c r="BZ23" i="12"/>
  <c r="BF23"/>
  <c r="BR23"/>
  <c r="BS24"/>
  <c r="C25" i="36"/>
  <c r="AR35" i="12"/>
  <c r="B117" i="37"/>
  <c r="G12" s="1"/>
  <c r="BH29" i="12"/>
  <c r="AN29"/>
  <c r="CB26"/>
  <c r="CB29"/>
  <c r="B73" i="33"/>
  <c r="G10" s="1"/>
  <c r="BX35" i="12"/>
  <c r="CD35"/>
  <c r="BR35"/>
  <c r="B117" i="33"/>
  <c r="G12" s="1"/>
  <c r="BT29" i="12"/>
  <c r="B73" i="37"/>
  <c r="G10" s="1"/>
  <c r="BK27" i="12"/>
  <c r="BS27"/>
  <c r="C73" i="32"/>
  <c r="I10" s="1"/>
  <c r="CE27" i="12"/>
  <c r="BW27"/>
  <c r="BQ24"/>
  <c r="BH26"/>
  <c r="BM24"/>
  <c r="BT35"/>
  <c r="BD35"/>
  <c r="B118" i="31"/>
  <c r="H12" s="1"/>
  <c r="C117" i="38"/>
  <c r="I12" s="1"/>
  <c r="BU33" i="12"/>
  <c r="BE33"/>
  <c r="C95" i="35"/>
  <c r="J11" s="1"/>
  <c r="C94" i="31"/>
  <c r="I11" s="1"/>
  <c r="BP29" i="12"/>
  <c r="B74" i="37"/>
  <c r="H10" s="1"/>
  <c r="B117" i="35"/>
  <c r="G12" s="1"/>
  <c r="B117" i="31"/>
  <c r="G12" s="1"/>
  <c r="C94" i="33"/>
  <c r="I11" s="1"/>
  <c r="BQ30" i="12"/>
  <c r="AV29"/>
  <c r="C73" i="36"/>
  <c r="I10" s="1"/>
  <c r="B73" i="31"/>
  <c r="G10" s="1"/>
  <c r="CF26" i="12"/>
  <c r="BU27"/>
  <c r="BP26"/>
  <c r="BE27"/>
  <c r="C54" i="31"/>
  <c r="C53" i="33"/>
  <c r="I9" s="1"/>
  <c r="BV23" i="12"/>
  <c r="BO24"/>
  <c r="BJ23"/>
  <c r="C25" i="34"/>
  <c r="I8" s="1"/>
  <c r="BX26" i="12"/>
  <c r="B118" i="35"/>
  <c r="H12" s="1"/>
  <c r="C117" i="34"/>
  <c r="I12" s="1"/>
  <c r="AO33" i="12"/>
  <c r="B73" i="35"/>
  <c r="G10" s="1"/>
  <c r="BT26" i="12"/>
  <c r="BD26"/>
  <c r="AS27"/>
  <c r="C53" i="31"/>
  <c r="I9" s="1"/>
  <c r="BN23" i="12"/>
  <c r="BI24"/>
  <c r="BA36"/>
  <c r="C118" i="37"/>
  <c r="J12" s="1"/>
  <c r="AZ32" i="12"/>
  <c r="B95" i="37"/>
  <c r="H11" s="1"/>
  <c r="AR32" i="12"/>
  <c r="B95" i="33"/>
  <c r="H11" s="1"/>
  <c r="AS36" i="12"/>
  <c r="C118" i="33"/>
  <c r="J12" s="1"/>
  <c r="B95" i="35"/>
  <c r="H11" s="1"/>
  <c r="AV32" i="12"/>
  <c r="C118" i="31"/>
  <c r="J12" s="1"/>
  <c r="AO36" i="12"/>
  <c r="C117" i="35"/>
  <c r="I12" s="1"/>
  <c r="C116"/>
  <c r="C95" i="36"/>
  <c r="J11" s="1"/>
  <c r="AY33" i="12"/>
  <c r="B94" i="31"/>
  <c r="G11" s="1"/>
  <c r="B93"/>
  <c r="B74" i="32"/>
  <c r="H10" s="1"/>
  <c r="AP29" i="12"/>
  <c r="AZ23"/>
  <c r="B26" i="37"/>
  <c r="H8" s="1"/>
  <c r="B117" i="38"/>
  <c r="G12" s="1"/>
  <c r="B116"/>
  <c r="B117" i="36"/>
  <c r="G12" s="1"/>
  <c r="B116"/>
  <c r="B117" i="34"/>
  <c r="G12" s="1"/>
  <c r="B116"/>
  <c r="B117" i="32"/>
  <c r="G12" s="1"/>
  <c r="B116"/>
  <c r="C53" i="38"/>
  <c r="I9" s="1"/>
  <c r="C52"/>
  <c r="C53" i="36"/>
  <c r="I9" s="1"/>
  <c r="C52"/>
  <c r="C53" i="34"/>
  <c r="I9" s="1"/>
  <c r="C52"/>
  <c r="C53" i="32"/>
  <c r="I9" s="1"/>
  <c r="C52"/>
  <c r="C26" i="37"/>
  <c r="BA24" i="12"/>
  <c r="AW24"/>
  <c r="C26" i="35"/>
  <c r="C26" i="33"/>
  <c r="AS24" i="12"/>
  <c r="C25" i="37"/>
  <c r="C24"/>
  <c r="I8" s="1"/>
  <c r="C25" i="35"/>
  <c r="I8" s="1"/>
  <c r="C24"/>
  <c r="C25" i="33"/>
  <c r="I8" s="1"/>
  <c r="C24"/>
  <c r="C25" i="31"/>
  <c r="I8" s="1"/>
  <c r="C24"/>
  <c r="CC36" i="12"/>
  <c r="BY36"/>
  <c r="BU36"/>
  <c r="BQ36"/>
  <c r="BM36"/>
  <c r="BI36"/>
  <c r="BE36"/>
  <c r="CF32"/>
  <c r="CB32"/>
  <c r="BX32"/>
  <c r="BT32"/>
  <c r="BP32"/>
  <c r="BL32"/>
  <c r="BH32"/>
  <c r="BD32"/>
  <c r="B94" i="38"/>
  <c r="G11" s="1"/>
  <c r="B94" i="34"/>
  <c r="G11" s="1"/>
  <c r="CA30" i="12"/>
  <c r="BS30"/>
  <c r="BK30"/>
  <c r="CD26"/>
  <c r="BZ26"/>
  <c r="BV26"/>
  <c r="BR26"/>
  <c r="BN26"/>
  <c r="BJ26"/>
  <c r="BF26"/>
  <c r="B53" i="36"/>
  <c r="G9" s="1"/>
  <c r="B53" i="32"/>
  <c r="G9" s="1"/>
  <c r="CA24" i="12"/>
  <c r="BP23"/>
  <c r="BL23"/>
  <c r="BH23"/>
  <c r="B118" i="33"/>
  <c r="H12" s="1"/>
  <c r="C117"/>
  <c r="I12" s="1"/>
  <c r="C116"/>
  <c r="AU33" i="12"/>
  <c r="C95" i="34"/>
  <c r="J11" s="1"/>
  <c r="B94" i="37"/>
  <c r="G11" s="1"/>
  <c r="B93"/>
  <c r="B74" i="36"/>
  <c r="H10" s="1"/>
  <c r="AX29" i="12"/>
  <c r="B118" i="34"/>
  <c r="H12" s="1"/>
  <c r="AT35" i="12"/>
  <c r="AS33"/>
  <c r="C95" i="33"/>
  <c r="J11" s="1"/>
  <c r="AZ29" i="12"/>
  <c r="AR29"/>
  <c r="B74" i="31"/>
  <c r="H10" s="1"/>
  <c r="C73" i="37"/>
  <c r="I10" s="1"/>
  <c r="C72"/>
  <c r="C73" i="35"/>
  <c r="I10" s="1"/>
  <c r="C72"/>
  <c r="C73" i="33"/>
  <c r="I10" s="1"/>
  <c r="C72"/>
  <c r="C73" i="31"/>
  <c r="I10" s="1"/>
  <c r="C72"/>
  <c r="BC27" i="12"/>
  <c r="C54" i="38"/>
  <c r="C54" i="36"/>
  <c r="AY27" i="12"/>
  <c r="AU27"/>
  <c r="C54" i="34"/>
  <c r="C54" i="32"/>
  <c r="AQ27" i="12"/>
  <c r="B53" i="37"/>
  <c r="G9" s="1"/>
  <c r="B52"/>
  <c r="B53" i="35"/>
  <c r="G9" s="1"/>
  <c r="B52"/>
  <c r="B53" i="33"/>
  <c r="G9" s="1"/>
  <c r="B52"/>
  <c r="B53" i="31"/>
  <c r="G9" s="1"/>
  <c r="B52"/>
  <c r="BB23" i="12"/>
  <c r="B26" i="38"/>
  <c r="H8" s="1"/>
  <c r="B26" i="36"/>
  <c r="H8" s="1"/>
  <c r="AX23" i="12"/>
  <c r="AT23"/>
  <c r="B26" i="34"/>
  <c r="H8" s="1"/>
  <c r="B25" i="38"/>
  <c r="G8" s="1"/>
  <c r="B24"/>
  <c r="B25" i="36"/>
  <c r="G8" s="1"/>
  <c r="B24"/>
  <c r="B25" i="34"/>
  <c r="G8" s="1"/>
  <c r="B24"/>
  <c r="B25" i="32"/>
  <c r="G8" s="1"/>
  <c r="B24"/>
  <c r="C73" i="38"/>
  <c r="I10" s="1"/>
  <c r="C73" i="34"/>
  <c r="I10" s="1"/>
  <c r="CB23" i="12"/>
  <c r="B25" i="35"/>
  <c r="G8" s="1"/>
  <c r="B25" i="31"/>
  <c r="G8" s="1"/>
  <c r="C117" i="37"/>
  <c r="I12" s="1"/>
  <c r="C116"/>
  <c r="C117" i="31"/>
  <c r="I12" s="1"/>
  <c r="C116"/>
  <c r="BC33" i="12"/>
  <c r="C95" i="38"/>
  <c r="J11" s="1"/>
  <c r="C95" i="32"/>
  <c r="J11" s="1"/>
  <c r="AQ33" i="12"/>
  <c r="B94" i="35"/>
  <c r="G11" s="1"/>
  <c r="B93"/>
  <c r="B94" i="33"/>
  <c r="G11" s="1"/>
  <c r="B93"/>
  <c r="BB29" i="12"/>
  <c r="B74" i="38"/>
  <c r="H10" s="1"/>
  <c r="AT29" i="12"/>
  <c r="B74" i="34"/>
  <c r="H10" s="1"/>
  <c r="C54" i="37"/>
  <c r="B118" i="38"/>
  <c r="H12" s="1"/>
  <c r="BB35" i="12"/>
  <c r="AX35"/>
  <c r="B118" i="36"/>
  <c r="H12" s="1"/>
  <c r="B118" i="32"/>
  <c r="H12" s="1"/>
  <c r="AP35" i="12"/>
  <c r="AW33"/>
  <c r="C94" i="38"/>
  <c r="I11" s="1"/>
  <c r="C93"/>
  <c r="C94" i="36"/>
  <c r="I11" s="1"/>
  <c r="C93"/>
  <c r="C94" i="34"/>
  <c r="I11" s="1"/>
  <c r="C93"/>
  <c r="C94" i="32"/>
  <c r="I11" s="1"/>
  <c r="C93"/>
  <c r="C74" i="37"/>
  <c r="J10" s="1"/>
  <c r="BA30" i="12"/>
  <c r="AW30"/>
  <c r="C74" i="35"/>
  <c r="J10" s="1"/>
  <c r="C74" i="33"/>
  <c r="J10" s="1"/>
  <c r="AS30" i="12"/>
  <c r="AO30"/>
  <c r="C74" i="31"/>
  <c r="J10" s="1"/>
  <c r="B73" i="38"/>
  <c r="G10" s="1"/>
  <c r="B72"/>
  <c r="B73" i="36"/>
  <c r="G10" s="1"/>
  <c r="B72"/>
  <c r="B73" i="34"/>
  <c r="G10" s="1"/>
  <c r="B72"/>
  <c r="B73" i="32"/>
  <c r="G10" s="1"/>
  <c r="B72"/>
  <c r="B54" i="37"/>
  <c r="H9" s="1"/>
  <c r="AZ26" i="12"/>
  <c r="B54" i="35"/>
  <c r="H9" s="1"/>
  <c r="AV26" i="12"/>
  <c r="AR26"/>
  <c r="B54" i="33"/>
  <c r="H9" s="1"/>
  <c r="AN26" i="12"/>
  <c r="B54" i="31"/>
  <c r="H9" s="1"/>
  <c r="AY24" i="12"/>
  <c r="B26" i="32"/>
  <c r="H8" s="1"/>
  <c r="AP23" i="12"/>
  <c r="C24" i="38"/>
  <c r="C24" i="32"/>
  <c r="CD32" i="12"/>
  <c r="BV32"/>
  <c r="BN32"/>
  <c r="BF32"/>
  <c r="B94" i="36"/>
  <c r="G11" s="1"/>
  <c r="B94" i="32"/>
  <c r="G11" s="1"/>
  <c r="CC30" i="12"/>
  <c r="BY30"/>
  <c r="BU30"/>
  <c r="B53" i="38"/>
  <c r="G9" s="1"/>
  <c r="B53" i="34"/>
  <c r="G9" s="1"/>
  <c r="C25" i="38"/>
  <c r="I8" s="1"/>
  <c r="BE24" i="12"/>
  <c r="BU24"/>
  <c r="BY24"/>
  <c r="CC24"/>
  <c r="B116" i="30"/>
  <c r="B72"/>
  <c r="B72" i="29"/>
  <c r="B116" i="28"/>
  <c r="B72"/>
  <c r="B116" i="27"/>
  <c r="B72"/>
  <c r="B116" i="26"/>
  <c r="B72"/>
  <c r="B72" i="25"/>
  <c r="B116"/>
  <c r="B116" i="24"/>
  <c r="B72"/>
  <c r="AU24" i="12" l="1"/>
  <c r="B26" i="35"/>
  <c r="H8" s="1"/>
  <c r="C95" i="31"/>
  <c r="J11" s="1"/>
  <c r="AW27" i="12"/>
  <c r="C95" i="37"/>
  <c r="J11" s="1"/>
  <c r="AV35" i="12"/>
  <c r="B118" i="37"/>
  <c r="H12" s="1"/>
  <c r="B26" i="33"/>
  <c r="H8" s="1"/>
  <c r="C54"/>
  <c r="AN35" i="12"/>
  <c r="B74" i="35"/>
  <c r="H10" s="1"/>
  <c r="AO27" i="12"/>
  <c r="AT32"/>
  <c r="B95" i="34"/>
  <c r="H11" s="1"/>
  <c r="AU36" i="12"/>
  <c r="C118" i="34"/>
  <c r="J12" s="1"/>
  <c r="B95" i="32"/>
  <c r="H11" s="1"/>
  <c r="AP32" i="12"/>
  <c r="C118" i="32"/>
  <c r="J12" s="1"/>
  <c r="AQ36" i="12"/>
  <c r="AO24"/>
  <c r="C26" i="31"/>
  <c r="BB32" i="12"/>
  <c r="B95" i="38"/>
  <c r="H11" s="1"/>
  <c r="C118"/>
  <c r="J12" s="1"/>
  <c r="BC36" i="12"/>
  <c r="BC24"/>
  <c r="C26" i="38"/>
  <c r="B54" i="32"/>
  <c r="H9" s="1"/>
  <c r="AP26" i="12"/>
  <c r="AU30"/>
  <c r="C74" i="34"/>
  <c r="J10" s="1"/>
  <c r="C118" i="35"/>
  <c r="J12" s="1"/>
  <c r="AW36" i="12"/>
  <c r="B95" i="36"/>
  <c r="H11" s="1"/>
  <c r="AX32" i="12"/>
  <c r="C118" i="36"/>
  <c r="J12" s="1"/>
  <c r="AY36" i="12"/>
  <c r="J9" i="34"/>
  <c r="J8"/>
  <c r="BB26" i="12"/>
  <c r="B54" i="38"/>
  <c r="H9" s="1"/>
  <c r="C74" i="32"/>
  <c r="J10" s="1"/>
  <c r="AQ30" i="12"/>
  <c r="AN32"/>
  <c r="B95" i="31"/>
  <c r="H11" s="1"/>
  <c r="J9" i="35"/>
  <c r="J8"/>
  <c r="C26" i="32"/>
  <c r="AQ24" i="12"/>
  <c r="B26" i="31"/>
  <c r="H8" s="1"/>
  <c r="AN23" i="12"/>
  <c r="B54" i="36"/>
  <c r="H9" s="1"/>
  <c r="AX26" i="12"/>
  <c r="BC30"/>
  <c r="C74" i="38"/>
  <c r="J10" s="1"/>
  <c r="J9" i="33"/>
  <c r="J8"/>
  <c r="J9" i="37"/>
  <c r="J8"/>
  <c r="J9" i="36"/>
  <c r="J8"/>
  <c r="AT26" i="12"/>
  <c r="B54" i="34"/>
  <c r="H9" s="1"/>
  <c r="C74" i="36"/>
  <c r="J10" s="1"/>
  <c r="AY30" i="12"/>
  <c r="B120" i="21"/>
  <c r="B72"/>
  <c r="B116" i="22"/>
  <c r="B72"/>
  <c r="B116" i="20"/>
  <c r="B72"/>
  <c r="B116" i="18"/>
  <c r="B72"/>
  <c r="B116" i="17"/>
  <c r="B72"/>
  <c r="B116" i="23"/>
  <c r="B72"/>
  <c r="B116" i="19"/>
  <c r="B72"/>
  <c r="B116" i="16"/>
  <c r="B72"/>
  <c r="B116" i="15"/>
  <c r="B72"/>
  <c r="B116" i="14"/>
  <c r="B72"/>
  <c r="B116" i="13"/>
  <c r="B72"/>
  <c r="J9" i="32" l="1"/>
  <c r="J8"/>
  <c r="J8" i="31"/>
  <c r="J9"/>
  <c r="J9" i="38"/>
  <c r="J8"/>
  <c r="B93" i="13"/>
  <c r="C24" i="30" l="1"/>
  <c r="B24"/>
  <c r="C24" i="29"/>
  <c r="B24"/>
  <c r="C24" i="28"/>
  <c r="B24"/>
  <c r="C24" i="27"/>
  <c r="B24"/>
  <c r="C24" i="26"/>
  <c r="B24"/>
  <c r="C24" i="25"/>
  <c r="B24"/>
  <c r="C24" i="24"/>
  <c r="B24"/>
  <c r="C24" i="23"/>
  <c r="B24"/>
  <c r="C24" i="22"/>
  <c r="C24" i="21"/>
  <c r="B24"/>
  <c r="C24" i="20"/>
  <c r="B24"/>
  <c r="C24" i="19"/>
  <c r="B24"/>
  <c r="B24" i="18"/>
  <c r="C24" i="17"/>
  <c r="B24"/>
  <c r="C24" i="16"/>
  <c r="B24"/>
  <c r="C24" i="15"/>
  <c r="B24"/>
  <c r="C24" i="14"/>
  <c r="B24"/>
  <c r="C24" i="13"/>
  <c r="B117" i="15"/>
  <c r="G12" s="1"/>
  <c r="B117" i="17"/>
  <c r="G12" s="1"/>
  <c r="B121" i="21"/>
  <c r="G12" s="1"/>
  <c r="B117" i="23"/>
  <c r="G12" s="1"/>
  <c r="B117" i="27"/>
  <c r="G12" s="1"/>
  <c r="B73" i="15"/>
  <c r="G10" s="1"/>
  <c r="B73" i="16"/>
  <c r="G10" s="1"/>
  <c r="B73" i="17"/>
  <c r="G10" s="1"/>
  <c r="B73" i="19"/>
  <c r="G10" s="1"/>
  <c r="B73" i="20"/>
  <c r="G10" s="1"/>
  <c r="B73" i="21"/>
  <c r="G10" s="1"/>
  <c r="B73" i="23"/>
  <c r="G10" s="1"/>
  <c r="B73" i="24"/>
  <c r="G10" s="1"/>
  <c r="B73" i="25"/>
  <c r="G10" s="1"/>
  <c r="B73" i="27"/>
  <c r="G10" s="1"/>
  <c r="B73" i="28"/>
  <c r="G10" s="1"/>
  <c r="B73" i="29"/>
  <c r="G10" s="1"/>
  <c r="B97" i="21"/>
  <c r="C97"/>
  <c r="B93" i="25"/>
  <c r="C93"/>
  <c r="B94" i="13"/>
  <c r="G11" s="1"/>
  <c r="B24" l="1"/>
  <c r="B53"/>
  <c r="G9" s="1"/>
  <c r="B52"/>
  <c r="B53" i="19"/>
  <c r="G9" s="1"/>
  <c r="B52"/>
  <c r="D29" i="12"/>
  <c r="B74" i="13"/>
  <c r="H10" s="1"/>
  <c r="C52" i="19"/>
  <c r="C52" i="15"/>
  <c r="C52" i="13"/>
  <c r="B93" i="18"/>
  <c r="B93" i="16"/>
  <c r="B93" i="14"/>
  <c r="C73" i="19"/>
  <c r="I10" s="1"/>
  <c r="C72"/>
  <c r="C72" i="17"/>
  <c r="C73" i="15"/>
  <c r="I10" s="1"/>
  <c r="C72"/>
  <c r="C72" i="13"/>
  <c r="C116" i="19"/>
  <c r="C116" i="17"/>
  <c r="C116" i="15"/>
  <c r="C116" i="13"/>
  <c r="B52" i="18"/>
  <c r="B52" i="16"/>
  <c r="B52" i="14"/>
  <c r="C93" i="30"/>
  <c r="C93" i="18"/>
  <c r="C93" i="16"/>
  <c r="C94" i="14"/>
  <c r="I11" s="1"/>
  <c r="C93"/>
  <c r="B74" i="18"/>
  <c r="H10" s="1"/>
  <c r="N29" i="12"/>
  <c r="B74" i="14"/>
  <c r="H10" s="1"/>
  <c r="F29" i="12"/>
  <c r="N35"/>
  <c r="B118" i="18"/>
  <c r="H12" s="1"/>
  <c r="B118" i="16"/>
  <c r="H12" s="1"/>
  <c r="J35" i="12"/>
  <c r="F35"/>
  <c r="B118" i="14"/>
  <c r="H12" s="1"/>
  <c r="B52" i="17"/>
  <c r="C53"/>
  <c r="I9" s="1"/>
  <c r="C52"/>
  <c r="C53" i="18"/>
  <c r="I9" s="1"/>
  <c r="C52"/>
  <c r="C53" i="16"/>
  <c r="I9" s="1"/>
  <c r="C52"/>
  <c r="C53" i="14"/>
  <c r="I9" s="1"/>
  <c r="C52"/>
  <c r="B94" i="19"/>
  <c r="G11" s="1"/>
  <c r="B93"/>
  <c r="B94" i="17"/>
  <c r="G11" s="1"/>
  <c r="B93"/>
  <c r="B94" i="15"/>
  <c r="G11" s="1"/>
  <c r="B93"/>
  <c r="C73" i="30"/>
  <c r="I10" s="1"/>
  <c r="C72"/>
  <c r="C73" i="18"/>
  <c r="I10" s="1"/>
  <c r="C72"/>
  <c r="C73" i="16"/>
  <c r="I10" s="1"/>
  <c r="C72"/>
  <c r="C73" i="14"/>
  <c r="I10" s="1"/>
  <c r="C72"/>
  <c r="C117" i="30"/>
  <c r="I12" s="1"/>
  <c r="C116"/>
  <c r="C117" i="18"/>
  <c r="I12" s="1"/>
  <c r="C116"/>
  <c r="C117" i="16"/>
  <c r="I12" s="1"/>
  <c r="C116"/>
  <c r="C117" i="14"/>
  <c r="I12" s="1"/>
  <c r="C116"/>
  <c r="B53" i="15"/>
  <c r="G9" s="1"/>
  <c r="B52"/>
  <c r="C94" i="19"/>
  <c r="I11" s="1"/>
  <c r="C93"/>
  <c r="C94" i="17"/>
  <c r="I11" s="1"/>
  <c r="C93"/>
  <c r="C94" i="15"/>
  <c r="I11" s="1"/>
  <c r="C93"/>
  <c r="C93" i="13"/>
  <c r="P35" i="12"/>
  <c r="B118" i="19"/>
  <c r="H12" s="1"/>
  <c r="C116" i="27"/>
  <c r="C116" i="23"/>
  <c r="AH35" i="12"/>
  <c r="B118" i="28"/>
  <c r="H12" s="1"/>
  <c r="B118" i="26"/>
  <c r="H12" s="1"/>
  <c r="AD35" i="12"/>
  <c r="B118" i="24"/>
  <c r="H12" s="1"/>
  <c r="Z35" i="12"/>
  <c r="B118" i="22"/>
  <c r="H12" s="1"/>
  <c r="V35" i="12"/>
  <c r="B117" i="29"/>
  <c r="G12" s="1"/>
  <c r="B116"/>
  <c r="AB35" i="12"/>
  <c r="B118" i="25"/>
  <c r="H12" s="1"/>
  <c r="C116" i="29"/>
  <c r="C116" i="25"/>
  <c r="C120" i="21"/>
  <c r="B118" i="30"/>
  <c r="H12" s="1"/>
  <c r="AL35" i="12"/>
  <c r="B118" i="20"/>
  <c r="H12" s="1"/>
  <c r="R35" i="12"/>
  <c r="C117" i="28"/>
  <c r="I12" s="1"/>
  <c r="C116"/>
  <c r="C117" i="26"/>
  <c r="I12" s="1"/>
  <c r="C116"/>
  <c r="C117" i="24"/>
  <c r="I12" s="1"/>
  <c r="C116"/>
  <c r="C117" i="22"/>
  <c r="I12" s="1"/>
  <c r="C116"/>
  <c r="C117" i="20"/>
  <c r="I12" s="1"/>
  <c r="C116"/>
  <c r="B94" i="28"/>
  <c r="G11" s="1"/>
  <c r="B93"/>
  <c r="B95" i="26"/>
  <c r="B93"/>
  <c r="B94" i="24"/>
  <c r="G11" s="1"/>
  <c r="B93"/>
  <c r="B93" i="20"/>
  <c r="C93" i="28"/>
  <c r="C93" i="24"/>
  <c r="C93" i="20"/>
  <c r="C93" i="29"/>
  <c r="C93" i="27"/>
  <c r="C93" i="23"/>
  <c r="B93" i="30"/>
  <c r="B93" i="22"/>
  <c r="C93" i="26"/>
  <c r="C93" i="22"/>
  <c r="B94" i="29"/>
  <c r="G11" s="1"/>
  <c r="B93"/>
  <c r="B94" i="27"/>
  <c r="G11" s="1"/>
  <c r="B93"/>
  <c r="B94" i="23"/>
  <c r="G11" s="1"/>
  <c r="B93"/>
  <c r="C73" i="27"/>
  <c r="I10" s="1"/>
  <c r="C72"/>
  <c r="C73" i="21"/>
  <c r="I10" s="1"/>
  <c r="C72"/>
  <c r="B74" i="30"/>
  <c r="H10" s="1"/>
  <c r="AL29" i="12"/>
  <c r="AD29"/>
  <c r="B74" i="26"/>
  <c r="H10" s="1"/>
  <c r="B74" i="22"/>
  <c r="H10" s="1"/>
  <c r="V29" i="12"/>
  <c r="C73" i="29"/>
  <c r="I10" s="1"/>
  <c r="C72"/>
  <c r="C72" i="25"/>
  <c r="C73" i="23"/>
  <c r="I10" s="1"/>
  <c r="C72"/>
  <c r="C73" i="28"/>
  <c r="I10" s="1"/>
  <c r="C72"/>
  <c r="C72" i="26"/>
  <c r="C73" i="24"/>
  <c r="I10" s="1"/>
  <c r="C72"/>
  <c r="C73" i="22"/>
  <c r="I10" s="1"/>
  <c r="C72"/>
  <c r="C73" i="20"/>
  <c r="I10" s="1"/>
  <c r="C72"/>
  <c r="C53" i="29"/>
  <c r="I9" s="1"/>
  <c r="C52"/>
  <c r="C53" i="25"/>
  <c r="I9" s="1"/>
  <c r="C52"/>
  <c r="B52" i="28"/>
  <c r="B52" i="24"/>
  <c r="B52" i="22"/>
  <c r="C53" i="28"/>
  <c r="I9" s="1"/>
  <c r="C52"/>
  <c r="C53" i="26"/>
  <c r="I9" s="1"/>
  <c r="C52"/>
  <c r="C53" i="22"/>
  <c r="I9" s="1"/>
  <c r="C52"/>
  <c r="C53" i="20"/>
  <c r="I9" s="1"/>
  <c r="C52"/>
  <c r="B53" i="29"/>
  <c r="G9" s="1"/>
  <c r="B52"/>
  <c r="B53" i="27"/>
  <c r="G9" s="1"/>
  <c r="B52"/>
  <c r="B52" i="25"/>
  <c r="B53" i="23"/>
  <c r="G9" s="1"/>
  <c r="B52"/>
  <c r="B53" i="21"/>
  <c r="G9" s="1"/>
  <c r="B52"/>
  <c r="C52" i="27"/>
  <c r="C52" i="23"/>
  <c r="C53" i="21"/>
  <c r="I9" s="1"/>
  <c r="C52"/>
  <c r="B52" i="30"/>
  <c r="B52" i="26"/>
  <c r="B52" i="20"/>
  <c r="C53" i="30"/>
  <c r="I9" s="1"/>
  <c r="C52"/>
  <c r="C52" i="24"/>
  <c r="B24" i="22"/>
  <c r="C24" i="18"/>
  <c r="B25" i="15"/>
  <c r="G8" s="1"/>
  <c r="B25" i="19"/>
  <c r="G8" s="1"/>
  <c r="B25" i="23"/>
  <c r="G8" s="1"/>
  <c r="B25" i="27"/>
  <c r="G8" s="1"/>
  <c r="B25" i="29"/>
  <c r="G8" s="1"/>
  <c r="C25" i="14"/>
  <c r="I8" s="1"/>
  <c r="C25" i="16"/>
  <c r="I8" s="1"/>
  <c r="C25" i="20"/>
  <c r="I8" s="1"/>
  <c r="C25" i="24"/>
  <c r="I8" s="1"/>
  <c r="C25" i="28"/>
  <c r="I8" s="1"/>
  <c r="C25" i="15"/>
  <c r="I8" s="1"/>
  <c r="C25" i="17"/>
  <c r="I8" s="1"/>
  <c r="C25" i="19"/>
  <c r="I8" s="1"/>
  <c r="C25" i="21"/>
  <c r="I8" s="1"/>
  <c r="C25" i="23"/>
  <c r="I8" s="1"/>
  <c r="C25" i="25"/>
  <c r="I8" s="1"/>
  <c r="C25" i="27"/>
  <c r="I8" s="1"/>
  <c r="C25" i="29"/>
  <c r="I8" s="1"/>
  <c r="B25" i="17"/>
  <c r="G8" s="1"/>
  <c r="B25" i="21"/>
  <c r="G8" s="1"/>
  <c r="B25" i="25"/>
  <c r="G8" s="1"/>
  <c r="B25" i="13"/>
  <c r="G8" s="1"/>
  <c r="C25" i="22"/>
  <c r="I8" s="1"/>
  <c r="C25" i="26"/>
  <c r="I8" s="1"/>
  <c r="C25" i="30"/>
  <c r="I8" s="1"/>
  <c r="B25" i="14"/>
  <c r="G8" s="1"/>
  <c r="B25" i="16"/>
  <c r="G8" s="1"/>
  <c r="B25" i="18"/>
  <c r="G8" s="1"/>
  <c r="B25" i="20"/>
  <c r="G8" s="1"/>
  <c r="B25" i="24"/>
  <c r="G8" s="1"/>
  <c r="B25" i="26"/>
  <c r="G8" s="1"/>
  <c r="B25" i="28"/>
  <c r="G8" s="1"/>
  <c r="B25" i="30"/>
  <c r="G8" s="1"/>
  <c r="B117" i="19"/>
  <c r="G12" s="1"/>
  <c r="B117" i="25"/>
  <c r="G12" s="1"/>
  <c r="C94" i="23"/>
  <c r="I11" s="1"/>
  <c r="B99" i="21"/>
  <c r="H11" s="1"/>
  <c r="C25" i="18"/>
  <c r="I8" s="1"/>
  <c r="B95" i="25"/>
  <c r="B25" i="22"/>
  <c r="G8" s="1"/>
  <c r="C73" i="25"/>
  <c r="I10" s="1"/>
  <c r="C95"/>
  <c r="C94" i="29"/>
  <c r="I11" s="1"/>
  <c r="C99" i="21"/>
  <c r="J11" s="1"/>
  <c r="C94" i="27"/>
  <c r="I11" s="1"/>
  <c r="B73" i="13"/>
  <c r="G10" s="1"/>
  <c r="C73" i="17"/>
  <c r="I10" s="1"/>
  <c r="C53" i="24"/>
  <c r="I9" s="1"/>
  <c r="C117" i="29"/>
  <c r="I12" s="1"/>
  <c r="C117" i="27"/>
  <c r="I12" s="1"/>
  <c r="C117" i="25"/>
  <c r="I12" s="1"/>
  <c r="C117" i="23"/>
  <c r="I12" s="1"/>
  <c r="C121" i="21"/>
  <c r="I12" s="1"/>
  <c r="C117" i="19"/>
  <c r="I12" s="1"/>
  <c r="C117" i="17"/>
  <c r="I12" s="1"/>
  <c r="C117" i="15"/>
  <c r="I12" s="1"/>
  <c r="B117" i="30"/>
  <c r="G12" s="1"/>
  <c r="B117" i="28"/>
  <c r="G12" s="1"/>
  <c r="B117" i="26"/>
  <c r="G12" s="1"/>
  <c r="B117" i="24"/>
  <c r="G12" s="1"/>
  <c r="B117" i="22"/>
  <c r="G12" s="1"/>
  <c r="B117" i="20"/>
  <c r="G12" s="1"/>
  <c r="B117" i="18"/>
  <c r="G12" s="1"/>
  <c r="B117" i="16"/>
  <c r="G12" s="1"/>
  <c r="B117" i="14"/>
  <c r="G12" s="1"/>
  <c r="B73" i="26"/>
  <c r="G10" s="1"/>
  <c r="B73" i="22"/>
  <c r="G10" s="1"/>
  <c r="B73" i="18"/>
  <c r="G10" s="1"/>
  <c r="C73" i="26"/>
  <c r="I10" s="1"/>
  <c r="B73" i="30"/>
  <c r="G10" s="1"/>
  <c r="B73" i="14"/>
  <c r="G10" s="1"/>
  <c r="B94" i="30"/>
  <c r="G11" s="1"/>
  <c r="B94" i="22"/>
  <c r="G11" s="1"/>
  <c r="B94" i="18"/>
  <c r="G11" s="1"/>
  <c r="B94" i="14"/>
  <c r="G11" s="1"/>
  <c r="C94" i="30"/>
  <c r="I11" s="1"/>
  <c r="C94" i="28"/>
  <c r="I11" s="1"/>
  <c r="C94" i="24"/>
  <c r="I11" s="1"/>
  <c r="C94" i="22"/>
  <c r="I11" s="1"/>
  <c r="C94" i="20"/>
  <c r="I11" s="1"/>
  <c r="C94" i="18"/>
  <c r="I11" s="1"/>
  <c r="C94" i="16"/>
  <c r="I11" s="1"/>
  <c r="C95" i="26"/>
  <c r="B94" i="20"/>
  <c r="G11" s="1"/>
  <c r="B94" i="16"/>
  <c r="G11" s="1"/>
  <c r="B53" i="25"/>
  <c r="G9" s="1"/>
  <c r="B53" i="17"/>
  <c r="G9" s="1"/>
  <c r="C53" i="27"/>
  <c r="I9" s="1"/>
  <c r="C53" i="23"/>
  <c r="I9" s="1"/>
  <c r="C53" i="19"/>
  <c r="I9" s="1"/>
  <c r="C53" i="15"/>
  <c r="I9" s="1"/>
  <c r="B53" i="30"/>
  <c r="G9" s="1"/>
  <c r="B53" i="28"/>
  <c r="G9" s="1"/>
  <c r="B53" i="26"/>
  <c r="G9" s="1"/>
  <c r="B53" i="24"/>
  <c r="G9" s="1"/>
  <c r="B53" i="22"/>
  <c r="G9" s="1"/>
  <c r="B53" i="20"/>
  <c r="G9" s="1"/>
  <c r="B53" i="18"/>
  <c r="G9" s="1"/>
  <c r="B53" i="16"/>
  <c r="G9" s="1"/>
  <c r="B53" i="14"/>
  <c r="G9" s="1"/>
  <c r="B94" i="26" l="1"/>
  <c r="G11" s="1"/>
  <c r="G11" i="25"/>
  <c r="B94"/>
  <c r="C94" i="26"/>
  <c r="I11" s="1"/>
  <c r="I11" i="25"/>
  <c r="C94"/>
  <c r="B98" i="21"/>
  <c r="G11" s="1"/>
  <c r="C98"/>
  <c r="I11" s="1"/>
  <c r="C54" i="18"/>
  <c r="O27" i="12"/>
  <c r="B54" i="15"/>
  <c r="H9" s="1"/>
  <c r="H26" i="12"/>
  <c r="C54" i="14"/>
  <c r="G27" i="12"/>
  <c r="C74" i="14"/>
  <c r="J10" s="1"/>
  <c r="G30" i="12"/>
  <c r="C118" i="16"/>
  <c r="J12" s="1"/>
  <c r="K36" i="12"/>
  <c r="B74" i="15"/>
  <c r="H10" s="1"/>
  <c r="H29" i="12"/>
  <c r="G36"/>
  <c r="C118" i="14"/>
  <c r="J12" s="1"/>
  <c r="B74" i="17"/>
  <c r="H10" s="1"/>
  <c r="L29" i="12"/>
  <c r="L35"/>
  <c r="B118" i="17"/>
  <c r="H12" s="1"/>
  <c r="D23" i="12"/>
  <c r="B26" i="13"/>
  <c r="H8" s="1"/>
  <c r="K33" i="12"/>
  <c r="C95" i="16"/>
  <c r="J11" s="1"/>
  <c r="C95" i="30"/>
  <c r="J11" s="1"/>
  <c r="AM33" i="12"/>
  <c r="B54" i="16"/>
  <c r="H9" s="1"/>
  <c r="J26" i="12"/>
  <c r="C118" i="13"/>
  <c r="J12" s="1"/>
  <c r="E36" i="12"/>
  <c r="C118" i="17"/>
  <c r="J12" s="1"/>
  <c r="M36" i="12"/>
  <c r="C73" i="13"/>
  <c r="I10" s="1"/>
  <c r="C74" i="17"/>
  <c r="J10" s="1"/>
  <c r="M30" i="12"/>
  <c r="F32"/>
  <c r="B95" i="14"/>
  <c r="H11" s="1"/>
  <c r="N32" i="12"/>
  <c r="B95" i="18"/>
  <c r="H11" s="1"/>
  <c r="I27" i="12"/>
  <c r="C54" i="15"/>
  <c r="C54" i="17"/>
  <c r="M27" i="12"/>
  <c r="C53" i="13"/>
  <c r="I9" s="1"/>
  <c r="D32" i="12"/>
  <c r="B95" i="13"/>
  <c r="H11" s="1"/>
  <c r="AM30" i="12"/>
  <c r="C74" i="30"/>
  <c r="J10" s="1"/>
  <c r="E33" i="12"/>
  <c r="C95" i="13"/>
  <c r="J11" s="1"/>
  <c r="C74" i="19"/>
  <c r="J10" s="1"/>
  <c r="Q30" i="12"/>
  <c r="B95" i="17"/>
  <c r="H11" s="1"/>
  <c r="L32" i="12"/>
  <c r="C95" i="14"/>
  <c r="J11" s="1"/>
  <c r="G33" i="12"/>
  <c r="C74" i="18"/>
  <c r="J10" s="1"/>
  <c r="O30" i="12"/>
  <c r="E30"/>
  <c r="C74" i="13"/>
  <c r="J10" s="1"/>
  <c r="O36" i="12"/>
  <c r="C118" i="18"/>
  <c r="J12" s="1"/>
  <c r="B118" i="15"/>
  <c r="H12" s="1"/>
  <c r="H35" i="12"/>
  <c r="C74" i="15"/>
  <c r="J10" s="1"/>
  <c r="I30" i="12"/>
  <c r="B95" i="19"/>
  <c r="H11" s="1"/>
  <c r="P32" i="12"/>
  <c r="B95" i="15"/>
  <c r="H11" s="1"/>
  <c r="H32" i="12"/>
  <c r="C94" i="13"/>
  <c r="I11" s="1"/>
  <c r="B54" i="17"/>
  <c r="H9" s="1"/>
  <c r="L26" i="12"/>
  <c r="C95" i="18"/>
  <c r="J11" s="1"/>
  <c r="O33" i="12"/>
  <c r="B54" i="14"/>
  <c r="H9" s="1"/>
  <c r="F26" i="12"/>
  <c r="B54" i="18"/>
  <c r="H9" s="1"/>
  <c r="N26" i="12"/>
  <c r="I36"/>
  <c r="C118" i="15"/>
  <c r="J12" s="1"/>
  <c r="Q36" i="12"/>
  <c r="C118" i="19"/>
  <c r="J12" s="1"/>
  <c r="B95" i="16"/>
  <c r="H11" s="1"/>
  <c r="J32" i="12"/>
  <c r="E27"/>
  <c r="C54" i="13"/>
  <c r="Q27" i="12"/>
  <c r="C54" i="19"/>
  <c r="C95" i="17"/>
  <c r="J11" s="1"/>
  <c r="M33" i="12"/>
  <c r="I33"/>
  <c r="C95" i="15"/>
  <c r="J11" s="1"/>
  <c r="D26" i="12"/>
  <c r="B54" i="13"/>
  <c r="H9" s="1"/>
  <c r="B54" i="19"/>
  <c r="H9" s="1"/>
  <c r="P26" i="12"/>
  <c r="K30"/>
  <c r="C74" i="16"/>
  <c r="J10" s="1"/>
  <c r="B74"/>
  <c r="H10" s="1"/>
  <c r="J29" i="12"/>
  <c r="C117" i="13"/>
  <c r="I12" s="1"/>
  <c r="B74" i="19"/>
  <c r="H10" s="1"/>
  <c r="P29" i="12"/>
  <c r="C118" i="30"/>
  <c r="J12" s="1"/>
  <c r="AM36" i="12"/>
  <c r="K27"/>
  <c r="C54" i="16"/>
  <c r="Q33" i="12"/>
  <c r="C95" i="19"/>
  <c r="J11" s="1"/>
  <c r="C118" i="22"/>
  <c r="J12" s="1"/>
  <c r="W36" i="12"/>
  <c r="AE36"/>
  <c r="C118" i="26"/>
  <c r="J12" s="1"/>
  <c r="AC36" i="12"/>
  <c r="C118" i="25"/>
  <c r="J12" s="1"/>
  <c r="C118" i="23"/>
  <c r="J12" s="1"/>
  <c r="Y36" i="12"/>
  <c r="AI36"/>
  <c r="C118" i="28"/>
  <c r="J12" s="1"/>
  <c r="B118" i="23"/>
  <c r="H12" s="1"/>
  <c r="X35" i="12"/>
  <c r="B118" i="27"/>
  <c r="H12" s="1"/>
  <c r="AF35" i="12"/>
  <c r="AA36"/>
  <c r="C118" i="24"/>
  <c r="J12" s="1"/>
  <c r="U36" i="12"/>
  <c r="C122" i="21"/>
  <c r="J12" s="1"/>
  <c r="C118" i="29"/>
  <c r="J12" s="1"/>
  <c r="AK36" i="12"/>
  <c r="C118" i="27"/>
  <c r="J12" s="1"/>
  <c r="AG36" i="12"/>
  <c r="C118" i="20"/>
  <c r="J12" s="1"/>
  <c r="S36" i="12"/>
  <c r="B118" i="29"/>
  <c r="H12" s="1"/>
  <c r="AJ35" i="12"/>
  <c r="T35"/>
  <c r="B122" i="21"/>
  <c r="H12" s="1"/>
  <c r="T32" i="12"/>
  <c r="B95" i="30"/>
  <c r="H11" s="1"/>
  <c r="AL32" i="12"/>
  <c r="C95" i="23"/>
  <c r="J11" s="1"/>
  <c r="Y33" i="12"/>
  <c r="C95" i="27"/>
  <c r="J11" s="1"/>
  <c r="AG33" i="12"/>
  <c r="C95" i="20"/>
  <c r="J11" s="1"/>
  <c r="S33" i="12"/>
  <c r="C95" i="28"/>
  <c r="J11" s="1"/>
  <c r="AI33" i="12"/>
  <c r="AC33"/>
  <c r="J11" i="25"/>
  <c r="AF32" i="12"/>
  <c r="B95" i="27"/>
  <c r="H11" s="1"/>
  <c r="B95" i="28"/>
  <c r="H11" s="1"/>
  <c r="AH32" i="12"/>
  <c r="AB32"/>
  <c r="H11" i="25"/>
  <c r="X32" i="12"/>
  <c r="B95" i="23"/>
  <c r="H11" s="1"/>
  <c r="C95" i="22"/>
  <c r="J11" s="1"/>
  <c r="W33" i="12"/>
  <c r="B95" i="22"/>
  <c r="H11" s="1"/>
  <c r="V32" i="12"/>
  <c r="AK33"/>
  <c r="C95" i="29"/>
  <c r="J11" s="1"/>
  <c r="C95" i="24"/>
  <c r="J11" s="1"/>
  <c r="AA33" i="12"/>
  <c r="B95" i="20"/>
  <c r="H11" s="1"/>
  <c r="R32" i="12"/>
  <c r="AD32"/>
  <c r="H11" i="26"/>
  <c r="AE33" i="12"/>
  <c r="J11" i="26"/>
  <c r="Z32" i="12"/>
  <c r="B95" i="24"/>
  <c r="H11" s="1"/>
  <c r="U33" i="12"/>
  <c r="B95" i="29"/>
  <c r="H11" s="1"/>
  <c r="AJ32" i="12"/>
  <c r="B74" i="28"/>
  <c r="H10" s="1"/>
  <c r="AH29" i="12"/>
  <c r="C74" i="27"/>
  <c r="J10" s="1"/>
  <c r="AG30" i="12"/>
  <c r="C74" i="25"/>
  <c r="J10" s="1"/>
  <c r="AC30" i="12"/>
  <c r="C74" i="20"/>
  <c r="J10" s="1"/>
  <c r="S30" i="12"/>
  <c r="Z29"/>
  <c r="B74" i="24"/>
  <c r="H10" s="1"/>
  <c r="B74" i="27"/>
  <c r="H10" s="1"/>
  <c r="AF29" i="12"/>
  <c r="B74" i="21"/>
  <c r="H10" s="1"/>
  <c r="T29" i="12"/>
  <c r="C74" i="28"/>
  <c r="J10" s="1"/>
  <c r="AI30" i="12"/>
  <c r="B74" i="20"/>
  <c r="H10" s="1"/>
  <c r="R29" i="12"/>
  <c r="B74" i="23"/>
  <c r="H10" s="1"/>
  <c r="X29" i="12"/>
  <c r="B74" i="29"/>
  <c r="H10" s="1"/>
  <c r="AJ29" i="12"/>
  <c r="AB29"/>
  <c r="B74" i="25"/>
  <c r="H10" s="1"/>
  <c r="C74" i="29"/>
  <c r="J10" s="1"/>
  <c r="AK30" i="12"/>
  <c r="AE30"/>
  <c r="C74" i="26"/>
  <c r="J10" s="1"/>
  <c r="C74" i="22"/>
  <c r="J10" s="1"/>
  <c r="W30" i="12"/>
  <c r="C74" i="24"/>
  <c r="J10" s="1"/>
  <c r="AA30" i="12"/>
  <c r="C74" i="23"/>
  <c r="J10" s="1"/>
  <c r="Y30" i="12"/>
  <c r="U30"/>
  <c r="C74" i="21"/>
  <c r="J10" s="1"/>
  <c r="C54" i="29"/>
  <c r="AK27" i="12"/>
  <c r="X26"/>
  <c r="B54" i="23"/>
  <c r="H9" s="1"/>
  <c r="C54" i="30"/>
  <c r="AM27" i="12"/>
  <c r="C54" i="27"/>
  <c r="AG27" i="12"/>
  <c r="B54" i="22"/>
  <c r="H9" s="1"/>
  <c r="V26" i="12"/>
  <c r="AH26"/>
  <c r="B54" i="28"/>
  <c r="H9" s="1"/>
  <c r="C54" i="25"/>
  <c r="AC27" i="12"/>
  <c r="AI27"/>
  <c r="C54" i="28"/>
  <c r="W27" i="12"/>
  <c r="C54" i="22"/>
  <c r="U27" i="12"/>
  <c r="C54" i="21"/>
  <c r="S27" i="12"/>
  <c r="C54" i="20"/>
  <c r="AA27" i="12"/>
  <c r="C54" i="24"/>
  <c r="R26" i="12"/>
  <c r="B54" i="20"/>
  <c r="H9" s="1"/>
  <c r="B54" i="30"/>
  <c r="H9" s="1"/>
  <c r="AL26" i="12"/>
  <c r="C54" i="23"/>
  <c r="Y27" i="12"/>
  <c r="AB26"/>
  <c r="B54" i="25"/>
  <c r="H9" s="1"/>
  <c r="B54" i="24"/>
  <c r="H9" s="1"/>
  <c r="Z26" i="12"/>
  <c r="T26"/>
  <c r="B54" i="21"/>
  <c r="H9" s="1"/>
  <c r="B54" i="26"/>
  <c r="H9" s="1"/>
  <c r="AD26" i="12"/>
  <c r="B54" i="27"/>
  <c r="H9" s="1"/>
  <c r="AF26" i="12"/>
  <c r="B54" i="29"/>
  <c r="H9" s="1"/>
  <c r="AJ26" i="12"/>
  <c r="C54" i="26"/>
  <c r="AE27" i="12"/>
  <c r="AH23"/>
  <c r="B26" i="28"/>
  <c r="H8" s="1"/>
  <c r="B26" i="21"/>
  <c r="H8" s="1"/>
  <c r="T23" i="12"/>
  <c r="C26" i="29"/>
  <c r="AK24" i="12"/>
  <c r="C26" i="21"/>
  <c r="U24" i="12"/>
  <c r="B26" i="29"/>
  <c r="H8" s="1"/>
  <c r="AJ23" i="12"/>
  <c r="B26" i="23"/>
  <c r="H8" s="1"/>
  <c r="X23" i="12"/>
  <c r="B26" i="30"/>
  <c r="H8" s="1"/>
  <c r="AL23" i="12"/>
  <c r="B26" i="26"/>
  <c r="H8" s="1"/>
  <c r="AD23" i="12"/>
  <c r="R23"/>
  <c r="B26" i="20"/>
  <c r="H8" s="1"/>
  <c r="C26" i="30"/>
  <c r="AM24" i="12"/>
  <c r="C26" i="22"/>
  <c r="W24" i="12"/>
  <c r="B26" i="25"/>
  <c r="H8" s="1"/>
  <c r="AB23" i="12"/>
  <c r="C26" i="27"/>
  <c r="AG24" i="12"/>
  <c r="Y24"/>
  <c r="C26" i="23"/>
  <c r="AI24" i="12"/>
  <c r="C26" i="28"/>
  <c r="S24" i="12"/>
  <c r="C26" i="20"/>
  <c r="B26" i="27"/>
  <c r="H8" s="1"/>
  <c r="AF23" i="12"/>
  <c r="B26" i="22"/>
  <c r="H8" s="1"/>
  <c r="V23" i="12"/>
  <c r="B26" i="24"/>
  <c r="H8" s="1"/>
  <c r="Z23" i="12"/>
  <c r="C26" i="26"/>
  <c r="AE24" i="12"/>
  <c r="AC24"/>
  <c r="C26" i="25"/>
  <c r="AA24" i="12"/>
  <c r="C26" i="24"/>
  <c r="N23" i="12"/>
  <c r="B26" i="18"/>
  <c r="H8" s="1"/>
  <c r="F23" i="12"/>
  <c r="B26" i="14"/>
  <c r="H8" s="1"/>
  <c r="M24" i="12"/>
  <c r="C26" i="17"/>
  <c r="C26" i="13"/>
  <c r="E24" i="12"/>
  <c r="K24"/>
  <c r="C26" i="16"/>
  <c r="B26" i="15"/>
  <c r="H8" s="1"/>
  <c r="H23" i="12"/>
  <c r="C26" i="18"/>
  <c r="O24" i="12"/>
  <c r="J23"/>
  <c r="B26" i="16"/>
  <c r="H8" s="1"/>
  <c r="L23" i="12"/>
  <c r="B26" i="17"/>
  <c r="H8" s="1"/>
  <c r="C26" i="19"/>
  <c r="Q24" i="12"/>
  <c r="C26" i="15"/>
  <c r="I24" i="12"/>
  <c r="G24"/>
  <c r="C26" i="14"/>
  <c r="B26" i="19"/>
  <c r="H8" s="1"/>
  <c r="P23" i="12"/>
  <c r="C25" i="13"/>
  <c r="I8" s="1"/>
  <c r="E17" i="12" l="1"/>
  <c r="E20"/>
  <c r="D20"/>
  <c r="C20"/>
  <c r="C11"/>
  <c r="D11"/>
  <c r="E11"/>
  <c r="D19"/>
  <c r="E19"/>
  <c r="C19"/>
  <c r="C10"/>
  <c r="D10"/>
  <c r="E10"/>
  <c r="E18"/>
  <c r="C18"/>
  <c r="D18"/>
  <c r="D9"/>
  <c r="E9"/>
  <c r="C9"/>
  <c r="C17"/>
  <c r="D17"/>
  <c r="J8" i="25"/>
  <c r="J9"/>
  <c r="J9" i="30"/>
  <c r="J8"/>
  <c r="J8" i="24"/>
  <c r="J9"/>
  <c r="J9" i="20"/>
  <c r="J8"/>
  <c r="J9" i="23"/>
  <c r="J8"/>
  <c r="J8" i="27"/>
  <c r="J9"/>
  <c r="J9" i="22"/>
  <c r="J8"/>
  <c r="J9" i="29"/>
  <c r="J8"/>
  <c r="J9" i="28"/>
  <c r="J8"/>
  <c r="J8" i="26"/>
  <c r="J9"/>
  <c r="J8" i="21"/>
  <c r="J9"/>
  <c r="J8" i="15"/>
  <c r="J9"/>
  <c r="J8" i="18"/>
  <c r="J9"/>
  <c r="J8" i="16"/>
  <c r="J9"/>
  <c r="J9" i="17"/>
  <c r="J8"/>
  <c r="J9" i="19"/>
  <c r="J8"/>
  <c r="J9" i="13"/>
  <c r="J8"/>
  <c r="E8" i="12"/>
  <c r="D8"/>
  <c r="C8"/>
  <c r="J8" i="14"/>
  <c r="J9"/>
  <c r="C16" i="12"/>
  <c r="D16"/>
  <c r="E16"/>
  <c r="B118" i="13" l="1"/>
  <c r="H12" s="1"/>
  <c r="D35" i="12"/>
  <c r="F20"/>
  <c r="I20" s="1"/>
  <c r="F18"/>
  <c r="I18" s="1"/>
  <c r="F11"/>
  <c r="K11" s="1"/>
  <c r="C76" s="1"/>
  <c r="F19"/>
  <c r="K19" s="1"/>
  <c r="D76" s="1"/>
  <c r="F10"/>
  <c r="K10" s="1"/>
  <c r="C75" s="1"/>
  <c r="F9"/>
  <c r="J9" s="1"/>
  <c r="F17"/>
  <c r="K17" s="1"/>
  <c r="D74" s="1"/>
  <c r="F16"/>
  <c r="J16" s="1"/>
  <c r="F8"/>
  <c r="J8" s="1"/>
  <c r="J19" l="1"/>
  <c r="K20"/>
  <c r="D77" s="1"/>
  <c r="J20"/>
  <c r="J10"/>
  <c r="I10"/>
  <c r="E12"/>
  <c r="C12"/>
  <c r="D12"/>
  <c r="B117" i="13"/>
  <c r="G12" s="1"/>
  <c r="I9" i="12"/>
  <c r="J18"/>
  <c r="K9"/>
  <c r="C74" s="1"/>
  <c r="K18"/>
  <c r="D75" s="1"/>
  <c r="I19"/>
  <c r="J11"/>
  <c r="I11"/>
  <c r="J17"/>
  <c r="I17"/>
  <c r="K8"/>
  <c r="C73" s="1"/>
  <c r="I16"/>
  <c r="K16"/>
  <c r="D73" s="1"/>
  <c r="I8"/>
  <c r="D41" l="1"/>
  <c r="D42"/>
  <c r="D43"/>
  <c r="F12"/>
  <c r="J12" s="1"/>
  <c r="C42" s="1"/>
  <c r="K12" l="1"/>
  <c r="I12"/>
  <c r="C41" s="1"/>
  <c r="C43" l="1"/>
  <c r="C77"/>
</calcChain>
</file>

<file path=xl/sharedStrings.xml><?xml version="1.0" encoding="utf-8"?>
<sst xmlns="http://schemas.openxmlformats.org/spreadsheetml/2006/main" count="3561" uniqueCount="170">
  <si>
    <t>%</t>
  </si>
  <si>
    <t>среднее значение</t>
  </si>
  <si>
    <t>в</t>
  </si>
  <si>
    <t>и</t>
  </si>
  <si>
    <t>1.1.Овладение коммуникативной деятельностью, элементарными общепринятыми нормами и правилами поведения в социуме</t>
  </si>
  <si>
    <t>1.2. Овладение элементарной трудовой деятельностью</t>
  </si>
  <si>
    <r>
      <t>2.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Познавательное развитие</t>
    </r>
  </si>
  <si>
    <r>
      <t>2.1.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 xml:space="preserve"> Сенсорное развитие</t>
    </r>
  </si>
  <si>
    <t>2.3.  Конструирование</t>
  </si>
  <si>
    <t>2.4. Ознакомление с природным окружением</t>
  </si>
  <si>
    <t>2.5. Развитие элементарных математических представлений</t>
  </si>
  <si>
    <r>
      <t>3.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Речевое развитие</t>
    </r>
  </si>
  <si>
    <t>3.1. Овладение речью как средством общения и культуры</t>
  </si>
  <si>
    <r>
      <t>3.2.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Обогащение активного словаря в процессе восприятия художественной литературы</t>
    </r>
  </si>
  <si>
    <r>
      <t>4.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Художественно-эстетическое развитие</t>
    </r>
  </si>
  <si>
    <t>4.1. Овладение изобразительной деятельностью</t>
  </si>
  <si>
    <r>
      <t>5.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Физическое развитие</t>
    </r>
  </si>
  <si>
    <r>
      <t>5.1.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Овладение двигательной активностью</t>
    </r>
  </si>
  <si>
    <r>
      <t>5.2.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Овладение элементарными нормами и правилами здорового образа жизни</t>
    </r>
  </si>
  <si>
    <r>
      <t>2.2.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 xml:space="preserve"> Познавательно-исследовательская деятельность</t>
    </r>
  </si>
  <si>
    <t xml:space="preserve">Степень сформированности показателей речевого развития ребенка
</t>
  </si>
  <si>
    <t xml:space="preserve">Степень сформированности показателей физического развития ребенка
</t>
  </si>
  <si>
    <t xml:space="preserve">Степень сформированности показателей художественно-эстетического развития ребенка
</t>
  </si>
  <si>
    <t xml:space="preserve">Степень сформированности показателей познавательного развития ребенка
</t>
  </si>
  <si>
    <t xml:space="preserve">Степень сформированности показателей социально-коммуникативного развития ребенка
</t>
  </si>
  <si>
    <t>4.2. Овладение музыкальной деятельностью</t>
  </si>
  <si>
    <t>Социально-коммуникативное развитие ребенка</t>
  </si>
  <si>
    <t>Познавательное развитие ребенка</t>
  </si>
  <si>
    <t xml:space="preserve"> Речевое развитие ребенка</t>
  </si>
  <si>
    <t>Художественно-эстетическое развитие ребенка</t>
  </si>
  <si>
    <t>Физическе развитие ребенка</t>
  </si>
  <si>
    <t>начало года</t>
  </si>
  <si>
    <t>конец года</t>
  </si>
  <si>
    <t>Образовательная область</t>
  </si>
  <si>
    <t xml:space="preserve">Социально-коммуникативное </t>
  </si>
  <si>
    <t xml:space="preserve">Познавательное </t>
  </si>
  <si>
    <t xml:space="preserve"> Речевое </t>
  </si>
  <si>
    <t xml:space="preserve">Художественно-эстетическое </t>
  </si>
  <si>
    <t xml:space="preserve">Физическе развитие </t>
  </si>
  <si>
    <t>2017-2018</t>
  </si>
  <si>
    <t>2018-2019</t>
  </si>
  <si>
    <t>2019-2020</t>
  </si>
  <si>
    <t>Не сформированы</t>
  </si>
  <si>
    <t>Формируются</t>
  </si>
  <si>
    <t>Сформированы</t>
  </si>
  <si>
    <t>на начало года (количество детей)</t>
  </si>
  <si>
    <t>на конец года (количество детей)</t>
  </si>
  <si>
    <t>на начало года (% освоения)</t>
  </si>
  <si>
    <t>на конец года (% освоения)</t>
  </si>
  <si>
    <t>количество детей, прошедших диагностику</t>
  </si>
  <si>
    <t>Степень сформированности показателей</t>
  </si>
  <si>
    <t>на начало учебного года</t>
  </si>
  <si>
    <t>на конец учебного года</t>
  </si>
  <si>
    <t>% сформированности на начало года</t>
  </si>
  <si>
    <t>Результат</t>
  </si>
  <si>
    <t>% сформированности на конец года</t>
  </si>
  <si>
    <t xml:space="preserve">Результаты диагностики за 2020-2021 уч. год ребенка №1
</t>
  </si>
  <si>
    <t xml:space="preserve">Результаты диагностики за 2020-2021 уч. год 
</t>
  </si>
  <si>
    <t xml:space="preserve">соблюдает правила поведения (здоровается, прощается, вежливо отвечает на просьбу, вопрос, использует в речи вежливые выражения) </t>
  </si>
  <si>
    <t>Умеет дружить, оказывает помощь, делится игрушками,улаживает конфликтную ситуацию, встает на защиту обиженного</t>
  </si>
  <si>
    <t>Конструктивно решает вопрос о распределении роли, игрушек</t>
  </si>
  <si>
    <t>Управляет своими чувствами (сдерживает слезы, огорчение, гнев)</t>
  </si>
  <si>
    <t>С благодарностью относится к помощи и знакам внимания со стороны сверсников</t>
  </si>
  <si>
    <t>легко устанавливает новые контакты</t>
  </si>
  <si>
    <t xml:space="preserve">называет свою страну, столицу, область, село, в котором живет, рассказывает о нем </t>
  </si>
  <si>
    <t>имеет представление о народных и государственных праздниках, символах (флаг, гимн, герб)</t>
  </si>
  <si>
    <t>самостоятельно предлагает сюжет игры, черпая сюжет из собственного опыта, знания о мире</t>
  </si>
  <si>
    <t>соблюдает игровые правила, принимает разные игровые роли</t>
  </si>
  <si>
    <t>Самостоятельно одевается  и раздевается, аккуратно складывает и вешает одежду, ставит обувь на место</t>
  </si>
  <si>
    <t>Бережет результаты труда, поддерживает порядок в группе и на участке детского сада</t>
  </si>
  <si>
    <t>Протирает учебные пособия, моет игрушки, строительный материал, ремонтирует книги, игрушки</t>
  </si>
  <si>
    <t>Выполняет обязанности дежурных</t>
  </si>
  <si>
    <t>Убирает постель после сна</t>
  </si>
  <si>
    <t>Ухаживает за природными объектами в уголке природы, на участке, охотно участвует в сезонных работах на огороде и в цветнике</t>
  </si>
  <si>
    <t>Планирует трудовую деятельность, отбирает необходимые материалы, делает несложные заготовки, оценивает результаты своего труда</t>
  </si>
  <si>
    <t>имеет представление о труде людей в городе и в сельской местности</t>
  </si>
  <si>
    <t>Группирует предметы по цвету, форме, величине или сразу по нескольким признакам</t>
  </si>
  <si>
    <t>Различает цвета: красный, синий, зеленый, желтый, белый, черный, розовый, голубой, серый, коричневый, оранжевый, фиолетовый и их оттенки</t>
  </si>
  <si>
    <t>Включается в проектно-исследовательскую деятельность, выдвигает гипотезы, проводит элементарные исследования</t>
  </si>
  <si>
    <t>Конструирует из бумаги, коробочек и другого бросового материала, кукольную мебель, транспорт и др.</t>
  </si>
  <si>
    <t>Создает постройки и поделки по рисунку, схеме</t>
  </si>
  <si>
    <t>Изображает на листе план своего участка, группы, квартиры</t>
  </si>
  <si>
    <t>Знает правила поведения в природе, заботитсь об ее охране</t>
  </si>
  <si>
    <t>Имеет представление о сезонных изменениях в природе</t>
  </si>
  <si>
    <t>Различает растения ближайшего окружения (деревья, кустарники</t>
  </si>
  <si>
    <t>Имеет представление о домашних животных и диких животных, лесных ягодах, грибах, различает голоса трех-четырех птиц</t>
  </si>
  <si>
    <t>Умеет различать по внешнему виду и называет четыре-пять видов зимующих птиц</t>
  </si>
  <si>
    <t>считает до 10</t>
  </si>
  <si>
    <t>образовывает числа 5-10 на наглядной основе, сравнивает рядом стоящие числа в пределах 10 (опираясь на наглядность), устанавливает болше/меньше</t>
  </si>
  <si>
    <t>пользуется числительными (до 10), отвечает на вопросы "Сколько?", "Который по счету?"</t>
  </si>
  <si>
    <t>умеет уравнивать группы двумя способами (удаление и добавление единицы)</t>
  </si>
  <si>
    <t>Выражает словами местонахождение по отношению к себе, к другим предметам, определяет движения от себя, направо, налево, вперед, назад, вверх, вниз</t>
  </si>
  <si>
    <t>размещает предметы  7-10 по возр/убыванию величины (длина, ширина, высота)</t>
  </si>
  <si>
    <t>Различае форму предметов: круглую, треугольную, четырехугольную</t>
  </si>
  <si>
    <t>ориентируется во времени (части суток, их смена, текуший день недели)</t>
  </si>
  <si>
    <t>Участвует в коллективных разговорах, владеет нормами вежливого общения</t>
  </si>
  <si>
    <t>Перессказывает литературное произведение без существенных пропусков</t>
  </si>
  <si>
    <t>Составляет повествовательные рассказы по картинкам, предложенной теме</t>
  </si>
  <si>
    <t>Пользуется в речи обобщающими словами (кухонная посуда, мебель, игрушки)</t>
  </si>
  <si>
    <t>Подбирает к существительному несколько прилагательных, заменяетодно слово другим словом со сходным значением</t>
  </si>
  <si>
    <t>Имеет чистое и правильное звукопроизношение</t>
  </si>
  <si>
    <t>Осуществляет звуковой анализ слова (четырех-, пятизвуковые слова)</t>
  </si>
  <si>
    <t>Выделяет ударный слог и ударный гласный звукв слове</t>
  </si>
  <si>
    <t>Понимает значения слов в переносном и иносказательном значении</t>
  </si>
  <si>
    <t>Знает наизусть нескольско программых произведений, считалок, загадок, выразительно их читает</t>
  </si>
  <si>
    <t>Называет жанр произведения (стихотворение, рассказ, сказка)</t>
  </si>
  <si>
    <t>Участвует в драматизациях по небольшим литературным произведениям</t>
  </si>
  <si>
    <t>Называет любимого детского писателя, любимые сказки и рассказы</t>
  </si>
  <si>
    <t>Придумывает загадки, сравнения к образам прочитанных произведений</t>
  </si>
  <si>
    <t>Использует разнообразные композиционные решения, различные изобразительные материалы</t>
  </si>
  <si>
    <t>Создает изображения предметов (по представлению, с натуры), сюжетные изображения</t>
  </si>
  <si>
    <t>Создает узоры по мотивам народного декоративно-прикладного искусства, используя точки, круги, завитки, волнистые линии, изображения цветов, трав</t>
  </si>
  <si>
    <t>Лепит предметы разной формы, используя ранее усвоенные приемыи способы лепки</t>
  </si>
  <si>
    <t>Создает небольшие сюжетные композиции , передает пропорции, позы, движения фигур</t>
  </si>
  <si>
    <t>Лепит предметы по мотивам народных игрушек</t>
  </si>
  <si>
    <t>Создает несложные композиции, используя разнообразные приемы вырезывания, украшения, несложные композиции (аппликации)</t>
  </si>
  <si>
    <t>Услышавзнакомое музыкальное ппроизведение, называет его</t>
  </si>
  <si>
    <t xml:space="preserve">Внимательно слушает музыкальное произведение,  передает его характер в движении </t>
  </si>
  <si>
    <t>Знает и различает жанры музыкальных произведений (песня, марш, танец)</t>
  </si>
  <si>
    <t>Поет без напряжения плавно и легко; своевременно, вместе  с другими, начинает и  заканчивает песню</t>
  </si>
  <si>
    <t>Умеет петь соло, дуэтом, подгруппами</t>
  </si>
  <si>
    <t>Играет на металлофоне мелодии по одному и небольшими группами , музицирует на простых самодельных музыкальных инструментах</t>
  </si>
  <si>
    <t>Выполняет танцевальные движения: поочередное выбрасывание ног вперед в прыжке, полуприседание с выставлением ноги на пятку, шаг на всей ступне на месте, движение парами</t>
  </si>
  <si>
    <t>Лазает по гимнастической стенке высотой 2,5 м, изменяя темп, выполняет висы и упражнения в висе</t>
  </si>
  <si>
    <t>Бегает легко, сохраняя правильную осанку, координируя движения рук и ног</t>
  </si>
  <si>
    <t>Прыгает на мягкое покрытие с высоты 20-40 см, мягко приземляется</t>
  </si>
  <si>
    <t>Прыгает в длину (с места, с разбега), в высоту (с разбега), прыгает через короткую и длинную скакалку</t>
  </si>
  <si>
    <t>Сохраняет устойчивое равновесие при выполнении упражнений на ограничение площади опоры</t>
  </si>
  <si>
    <t>бросает предметы в цель из разных исходных положений, попадает в вертикальную и горизонтальную цль с расстояния 3-5 м</t>
  </si>
  <si>
    <t>ловит мяч одной рукой, отбивает о землю не менее 10 раз подряд, умеет отбивать мяч при ходьбе</t>
  </si>
  <si>
    <t>Умеет строиться в колонну, в шеренгу, равняться, размыкаться</t>
  </si>
  <si>
    <t>Самостоятельно организовывает знакомые подвижные игры</t>
  </si>
  <si>
    <t>Умеет скользить по ледяным дорожкам</t>
  </si>
  <si>
    <t>Самостоятельно  и аккуратно моет руки по мере загрязнения, пользования туалетом, вытирает лицо и руки</t>
  </si>
  <si>
    <t>При кашле, чихании отворачивается, прикрывает рот носовым платком</t>
  </si>
  <si>
    <t>Следит за чистотой тела, опрятностью одежды, прически</t>
  </si>
  <si>
    <t>Умеет пользоваться ложкой, вилкой, ножом, салфеткой пищи</t>
  </si>
  <si>
    <t>Знает, что полезно, а что вредно для здоровья</t>
  </si>
  <si>
    <t>Имеет представление о том, как надо одеваться в соответствии с погодой</t>
  </si>
  <si>
    <t>Своевременно сообщает взрослому о дискомфорте, о болевых ощущениях</t>
  </si>
  <si>
    <r>
      <t>5.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2"/>
        <color rgb="FF000000"/>
        <rFont val="Times New Roman"/>
        <family val="1"/>
        <charset val="204"/>
      </rPr>
      <t>Физическое развитие</t>
    </r>
  </si>
  <si>
    <r>
      <t>5.1.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Овладение двигательной активностью</t>
    </r>
  </si>
  <si>
    <r>
      <t>5.2.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Овладение элементарными нормами и правилами здорового образа жизни</t>
    </r>
  </si>
  <si>
    <r>
      <t>4.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Художественно-эстетическое развитие</t>
    </r>
  </si>
  <si>
    <r>
      <rPr>
        <sz val="12"/>
        <color indexed="8"/>
        <rFont val="Times New Roman"/>
      </rPr>
      <t>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развитие2.1.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Сенсорное развитие</t>
    </r>
  </si>
  <si>
    <r>
      <rPr>
        <sz val="12"/>
        <color indexed="8"/>
        <rFont val="Times New Roman"/>
      </rPr>
      <t>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деятельность2.2.</t>
    </r>
    <r>
      <rPr>
        <sz val="7"/>
        <color indexed="8"/>
        <rFont val="Times New Roman"/>
      </rPr>
      <t xml:space="preserve">   </t>
    </r>
    <r>
      <rPr>
        <sz val="12"/>
        <color indexed="8"/>
        <rFont val="Times New Roman"/>
      </rPr>
      <t xml:space="preserve"> Познавательно-исследовательская деятельность</t>
    </r>
  </si>
  <si>
    <r>
      <rPr>
        <sz val="12"/>
        <color indexed="10"/>
        <rFont val="Times New Roman"/>
      </rPr>
      <t>3.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Речевое развитие3.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Речевое развитие3.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Речевое развитие3.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Речевое развитие3.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Речевое развитие</t>
    </r>
  </si>
  <si>
    <t>Овладение музыкальной деятельностью</t>
  </si>
  <si>
    <r>
      <rPr>
        <sz val="11"/>
        <color indexed="8"/>
        <rFont val="Times New Roman"/>
      </rPr>
      <t>5.1.</t>
    </r>
    <r>
      <rPr>
        <sz val="7"/>
        <color indexed="8"/>
        <rFont val="Times New Roman"/>
      </rPr>
      <t xml:space="preserve"> </t>
    </r>
    <r>
      <rPr>
        <sz val="12"/>
        <color indexed="8"/>
        <rFont val="Times New Roman"/>
      </rPr>
      <t>Овладение двигательной активностью5.1.</t>
    </r>
    <r>
      <rPr>
        <sz val="7"/>
        <color indexed="8"/>
        <rFont val="Times New Roman"/>
      </rPr>
      <t xml:space="preserve"> </t>
    </r>
    <r>
      <rPr>
        <sz val="12"/>
        <color indexed="8"/>
        <rFont val="Times New Roman"/>
      </rPr>
      <t>Овладение двигательной активностью</t>
    </r>
  </si>
  <si>
    <r>
      <rPr>
        <sz val="11"/>
        <color indexed="8"/>
        <rFont val="Times New Roman"/>
      </rPr>
      <t>5.2.</t>
    </r>
    <r>
      <rPr>
        <sz val="7"/>
        <color indexed="8"/>
        <rFont val="Times New Roman"/>
      </rPr>
      <t xml:space="preserve"> </t>
    </r>
    <r>
      <rPr>
        <sz val="12"/>
        <color indexed="8"/>
        <rFont val="Times New Roman"/>
      </rPr>
      <t>Овладение элементарными нормами и правилами здорового образа жизни5.2.</t>
    </r>
    <r>
      <rPr>
        <sz val="7"/>
        <color indexed="8"/>
        <rFont val="Times New Roman"/>
      </rPr>
      <t xml:space="preserve"> </t>
    </r>
    <r>
      <rPr>
        <sz val="12"/>
        <color indexed="8"/>
        <rFont val="Times New Roman"/>
      </rPr>
      <t>Овладение элементарными нормами и правилами здорового образа жизни</t>
    </r>
  </si>
  <si>
    <t>кол-во</t>
  </si>
  <si>
    <t>Сформированный</t>
  </si>
  <si>
    <t>Формируется</t>
  </si>
  <si>
    <t>Социально-коммуникативное развите</t>
  </si>
  <si>
    <t>Познавательное развитие</t>
  </si>
  <si>
    <t>Речевое развитие</t>
  </si>
  <si>
    <t>Художественно-эстетическое развитие</t>
  </si>
  <si>
    <t xml:space="preserve">Физическое развитие </t>
  </si>
  <si>
    <r>
      <t>1.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Социально-коммуникативное развитие</t>
    </r>
  </si>
  <si>
    <r>
      <t>2.</t>
    </r>
    <r>
      <rPr>
        <sz val="7"/>
        <color indexed="10"/>
        <rFont val="Times New Roman"/>
      </rPr>
      <t xml:space="preserve">       </t>
    </r>
    <r>
      <rPr>
        <sz val="12"/>
        <color indexed="8"/>
        <rFont val="Times New Roman"/>
      </rPr>
      <t>Познавательное развитие</t>
    </r>
  </si>
  <si>
    <r>
      <t>3.2.</t>
    </r>
    <r>
      <rPr>
        <sz val="7"/>
        <color indexed="8"/>
        <rFont val="Times New Roman"/>
      </rPr>
      <t xml:space="preserve"> </t>
    </r>
    <r>
      <rPr>
        <sz val="12"/>
        <color indexed="8"/>
        <rFont val="Times New Roman"/>
      </rPr>
      <t>Обогащение активного словаря в процессе восприятия художественной литературы</t>
    </r>
  </si>
  <si>
    <r>
      <t>4.</t>
    </r>
    <r>
      <rPr>
        <sz val="7"/>
        <color indexed="10"/>
        <rFont val="Times New Roman"/>
      </rPr>
      <t xml:space="preserve">      </t>
    </r>
    <r>
      <rPr>
        <sz val="12"/>
        <color indexed="8"/>
        <rFont val="Times New Roman"/>
      </rPr>
      <t>Художественно-эстетическое развитие</t>
    </r>
  </si>
  <si>
    <t xml:space="preserve">Степень сформированности показателей речевого развития ребенка
</t>
  </si>
  <si>
    <t xml:space="preserve">Степень сформированности показателей познавательного развития ребенка
</t>
  </si>
  <si>
    <t xml:space="preserve">Степень сформированности показателей художественно-эстетического развития ребенка
</t>
  </si>
  <si>
    <r>
      <t>5.</t>
    </r>
    <r>
      <rPr>
        <sz val="7"/>
        <color indexed="10"/>
        <rFont val="Times New Roman"/>
      </rPr>
      <t xml:space="preserve">       </t>
    </r>
    <r>
      <rPr>
        <sz val="12"/>
        <color indexed="8"/>
        <rFont val="Times New Roman"/>
      </rPr>
      <t>Физическое развитие</t>
    </r>
  </si>
  <si>
    <t>Физическое развитие</t>
  </si>
  <si>
    <t>Социально – коммуникативное развитие</t>
  </si>
  <si>
    <t>Художественно – эстетическое развитие</t>
  </si>
  <si>
    <t>2020-2021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</si>
</sst>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indexed="8"/>
      <name val="Arial"/>
    </font>
    <font>
      <sz val="11"/>
      <color indexed="8"/>
      <name val="Times New Roman"/>
    </font>
    <font>
      <sz val="12"/>
      <color indexed="8"/>
      <name val="Times New Roman"/>
    </font>
    <font>
      <sz val="12"/>
      <color indexed="10"/>
      <name val="Times New Roman"/>
    </font>
    <font>
      <sz val="7"/>
      <color indexed="10"/>
      <name val="Times New Roman"/>
    </font>
    <font>
      <sz val="10"/>
      <color indexed="8"/>
      <name val="Times New Roman"/>
    </font>
    <font>
      <sz val="11"/>
      <color indexed="10"/>
      <name val="Times New Roman"/>
    </font>
    <font>
      <sz val="7"/>
      <color indexed="8"/>
      <name val="Times New Roman"/>
    </font>
    <font>
      <sz val="8"/>
      <color indexed="8"/>
      <name val="Times New Roman"/>
    </font>
    <font>
      <sz val="11"/>
      <color indexed="8"/>
      <name val="Times New Roman"/>
      <family val="1"/>
    </font>
    <font>
      <b/>
      <sz val="11"/>
      <name val="Calibri"/>
      <family val="2"/>
    </font>
    <font>
      <sz val="11"/>
      <color indexed="16"/>
      <name val="Calibri"/>
      <family val="2"/>
    </font>
    <font>
      <sz val="11"/>
      <color indexed="9"/>
      <name val="Calibri"/>
      <family val="2"/>
    </font>
    <font>
      <sz val="11"/>
      <color indexed="19"/>
      <name val="Calibri"/>
      <family val="2"/>
    </font>
    <font>
      <b/>
      <sz val="11"/>
      <name val="Times New Roman"/>
      <family val="1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E5E0EC"/>
        <bgColor rgb="FF000000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49"/>
      </patternFill>
    </fill>
    <fill>
      <patternFill patternType="solid">
        <fgColor indexed="45"/>
        <bgColor indexed="51"/>
      </patternFill>
    </fill>
    <fill>
      <patternFill patternType="solid">
        <fgColor indexed="55"/>
        <bgColor indexed="24"/>
      </patternFill>
    </fill>
    <fill>
      <patternFill patternType="solid">
        <fgColor indexed="43"/>
        <bgColor indexed="13"/>
      </patternFill>
    </fill>
    <fill>
      <patternFill patternType="solid">
        <fgColor indexed="42"/>
        <bgColor indexed="27"/>
      </patternFill>
    </fill>
    <fill>
      <patternFill patternType="solid">
        <fgColor indexed="41"/>
        <bgColor indexed="27"/>
      </patternFill>
    </fill>
    <fill>
      <patternFill patternType="solid">
        <fgColor indexed="52"/>
        <bgColor indexed="29"/>
      </patternFill>
    </fill>
    <fill>
      <patternFill patternType="solid">
        <fgColor indexed="34"/>
        <bgColor indexed="13"/>
      </patternFill>
    </fill>
    <fill>
      <patternFill patternType="solid">
        <fgColor theme="6" tint="0.79998168889431442"/>
        <bgColor indexed="4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7" tint="0.79998168889431442"/>
        <bgColor indexed="4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4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52"/>
      </patternFill>
    </fill>
    <fill>
      <patternFill patternType="solid">
        <fgColor theme="3" tint="0.79998168889431442"/>
        <bgColor indexed="4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4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5" tint="0.79998168889431442"/>
        <bgColor indexed="44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6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6" tint="0.79998168889431442"/>
        <bgColor indexed="52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indexed="52"/>
      </patternFill>
    </fill>
    <fill>
      <patternFill patternType="solid">
        <fgColor rgb="FF99FFCC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41"/>
      </patternFill>
    </fill>
    <fill>
      <patternFill patternType="solid">
        <fgColor rgb="FFCCECFF"/>
        <bgColor indexed="4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34"/>
      </patternFill>
    </fill>
    <fill>
      <patternFill patternType="solid">
        <fgColor rgb="FFCCFFCC"/>
        <bgColor indexed="44"/>
      </patternFill>
    </fill>
    <fill>
      <patternFill patternType="solid">
        <fgColor theme="7" tint="0.59999389629810485"/>
        <bgColor indexed="2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7" fillId="0" borderId="0"/>
    <xf numFmtId="0" fontId="28" fillId="14" borderId="0"/>
    <xf numFmtId="0" fontId="29" fillId="15" borderId="0"/>
    <xf numFmtId="0" fontId="30" fillId="16" borderId="0"/>
    <xf numFmtId="0" fontId="17" fillId="13" borderId="23"/>
    <xf numFmtId="0" fontId="32" fillId="17" borderId="0"/>
    <xf numFmtId="0" fontId="33" fillId="18" borderId="0"/>
    <xf numFmtId="0" fontId="33" fillId="19" borderId="0"/>
    <xf numFmtId="0" fontId="33" fillId="20" borderId="0"/>
  </cellStyleXfs>
  <cellXfs count="274">
    <xf numFmtId="0" fontId="0" fillId="0" borderId="0" xfId="0"/>
    <xf numFmtId="0" fontId="7" fillId="0" borderId="1" xfId="0" applyFont="1" applyBorder="1" applyAlignment="1">
      <alignment wrapText="1"/>
    </xf>
    <xf numFmtId="0" fontId="2" fillId="2" borderId="8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7" borderId="1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0" fillId="0" borderId="0" xfId="0" applyFill="1"/>
    <xf numFmtId="0" fontId="0" fillId="0" borderId="1" xfId="0" applyBorder="1"/>
    <xf numFmtId="0" fontId="0" fillId="6" borderId="1" xfId="0" applyFill="1" applyBorder="1" applyAlignment="1"/>
    <xf numFmtId="0" fontId="0" fillId="6" borderId="1" xfId="0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0" fillId="0" borderId="0" xfId="0" applyFill="1" applyBorder="1"/>
    <xf numFmtId="164" fontId="11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2" fontId="0" fillId="0" borderId="1" xfId="0" applyNumberFormat="1" applyBorder="1"/>
    <xf numFmtId="0" fontId="0" fillId="4" borderId="2" xfId="0" applyFill="1" applyBorder="1" applyAlignment="1">
      <alignment horizontal="center" wrapText="1"/>
    </xf>
    <xf numFmtId="0" fontId="0" fillId="4" borderId="1" xfId="0" applyFill="1" applyBorder="1" applyAlignment="1"/>
    <xf numFmtId="1" fontId="11" fillId="6" borderId="1" xfId="0" applyNumberFormat="1" applyFont="1" applyFill="1" applyBorder="1" applyAlignment="1">
      <alignment horizontal="center" wrapText="1"/>
    </xf>
    <xf numFmtId="1" fontId="11" fillId="4" borderId="1" xfId="0" applyNumberFormat="1" applyFon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1" fontId="0" fillId="6" borderId="2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164" fontId="0" fillId="0" borderId="1" xfId="0" applyNumberFormat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textRotation="90" wrapText="1"/>
    </xf>
    <xf numFmtId="164" fontId="11" fillId="7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0" fontId="9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vertical="top" wrapText="1"/>
    </xf>
    <xf numFmtId="0" fontId="13" fillId="9" borderId="4" xfId="0" applyFont="1" applyFill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7" fillId="10" borderId="4" xfId="0" applyFont="1" applyFill="1" applyBorder="1" applyAlignment="1">
      <alignment wrapText="1"/>
    </xf>
    <xf numFmtId="0" fontId="7" fillId="10" borderId="4" xfId="0" applyFont="1" applyFill="1" applyBorder="1" applyAlignment="1">
      <alignment horizontal="center" wrapText="1"/>
    </xf>
    <xf numFmtId="0" fontId="16" fillId="0" borderId="4" xfId="0" applyFont="1" applyBorder="1" applyAlignment="1">
      <alignment wrapText="1"/>
    </xf>
    <xf numFmtId="0" fontId="16" fillId="11" borderId="4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4" fillId="8" borderId="12" xfId="0" applyFont="1" applyFill="1" applyBorder="1" applyAlignment="1">
      <alignment vertical="top" wrapText="1"/>
    </xf>
    <xf numFmtId="0" fontId="12" fillId="9" borderId="4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8" fillId="8" borderId="12" xfId="0" applyFont="1" applyFill="1" applyBorder="1" applyAlignment="1">
      <alignment vertical="top" wrapText="1"/>
    </xf>
    <xf numFmtId="0" fontId="17" fillId="0" borderId="0" xfId="1"/>
    <xf numFmtId="0" fontId="18" fillId="0" borderId="13" xfId="1" applyFont="1" applyBorder="1" applyAlignment="1">
      <alignment vertical="top" wrapText="1"/>
    </xf>
    <xf numFmtId="0" fontId="18" fillId="0" borderId="16" xfId="1" applyFont="1" applyBorder="1" applyAlignment="1">
      <alignment vertical="top" wrapText="1"/>
    </xf>
    <xf numFmtId="0" fontId="22" fillId="0" borderId="20" xfId="1" applyFont="1" applyBorder="1" applyAlignment="1">
      <alignment wrapText="1"/>
    </xf>
    <xf numFmtId="0" fontId="22" fillId="0" borderId="20" xfId="1" applyFont="1" applyBorder="1" applyAlignment="1">
      <alignment horizontal="left" wrapText="1"/>
    </xf>
    <xf numFmtId="0" fontId="22" fillId="13" borderId="15" xfId="1" applyFont="1" applyFill="1" applyBorder="1" applyAlignment="1">
      <alignment wrapText="1"/>
    </xf>
    <xf numFmtId="0" fontId="22" fillId="13" borderId="22" xfId="1" applyFont="1" applyFill="1" applyBorder="1" applyAlignment="1">
      <alignment wrapText="1"/>
    </xf>
    <xf numFmtId="0" fontId="22" fillId="13" borderId="15" xfId="1" applyFont="1" applyFill="1" applyBorder="1" applyAlignment="1">
      <alignment horizontal="center" wrapText="1"/>
    </xf>
    <xf numFmtId="0" fontId="22" fillId="0" borderId="15" xfId="1" applyFont="1" applyBorder="1" applyAlignment="1">
      <alignment wrapText="1"/>
    </xf>
    <xf numFmtId="0" fontId="22" fillId="0" borderId="15" xfId="1" applyFont="1" applyBorder="1" applyAlignment="1">
      <alignment vertical="top" wrapText="1"/>
    </xf>
    <xf numFmtId="2" fontId="22" fillId="0" borderId="15" xfId="1" applyNumberFormat="1" applyFont="1" applyBorder="1" applyAlignment="1">
      <alignment horizontal="center" wrapText="1"/>
    </xf>
    <xf numFmtId="0" fontId="22" fillId="0" borderId="0" xfId="1" applyFont="1" applyAlignment="1">
      <alignment vertical="top" wrapText="1"/>
    </xf>
    <xf numFmtId="0" fontId="25" fillId="0" borderId="15" xfId="1" applyFont="1" applyBorder="1" applyAlignment="1">
      <alignment vertical="top" wrapText="1"/>
    </xf>
    <xf numFmtId="0" fontId="18" fillId="0" borderId="0" xfId="1" applyFont="1"/>
    <xf numFmtId="0" fontId="17" fillId="0" borderId="15" xfId="1" applyBorder="1"/>
    <xf numFmtId="0" fontId="27" fillId="0" borderId="15" xfId="1" applyFont="1" applyBorder="1"/>
    <xf numFmtId="0" fontId="31" fillId="13" borderId="15" xfId="5" applyNumberFormat="1" applyFont="1" applyBorder="1" applyAlignment="1" applyProtection="1"/>
    <xf numFmtId="0" fontId="27" fillId="17" borderId="15" xfId="6" applyNumberFormat="1" applyFont="1" applyBorder="1" applyAlignment="1" applyProtection="1"/>
    <xf numFmtId="0" fontId="27" fillId="18" borderId="15" xfId="7" applyNumberFormat="1" applyFont="1" applyBorder="1" applyAlignment="1" applyProtection="1"/>
    <xf numFmtId="0" fontId="27" fillId="19" borderId="15" xfId="8" applyNumberFormat="1" applyFont="1" applyBorder="1" applyAlignment="1" applyProtection="1"/>
    <xf numFmtId="0" fontId="27" fillId="20" borderId="15" xfId="9" applyNumberFormat="1" applyFont="1" applyBorder="1" applyAlignment="1" applyProtection="1"/>
    <xf numFmtId="0" fontId="36" fillId="13" borderId="15" xfId="1" applyFont="1" applyFill="1" applyBorder="1" applyAlignment="1">
      <alignment horizontal="center" wrapText="1"/>
    </xf>
    <xf numFmtId="164" fontId="0" fillId="0" borderId="1" xfId="0" applyNumberFormat="1" applyBorder="1"/>
    <xf numFmtId="0" fontId="20" fillId="12" borderId="15" xfId="1" applyFont="1" applyFill="1" applyBorder="1" applyAlignment="1">
      <alignment horizontal="left" vertical="top" wrapText="1"/>
    </xf>
    <xf numFmtId="0" fontId="35" fillId="12" borderId="15" xfId="1" applyFont="1" applyFill="1" applyBorder="1" applyAlignment="1">
      <alignment horizontal="left" vertical="top" wrapText="1"/>
    </xf>
    <xf numFmtId="0" fontId="37" fillId="12" borderId="15" xfId="1" applyFont="1" applyFill="1" applyBorder="1" applyAlignment="1">
      <alignment horizontal="left" vertical="top" wrapText="1"/>
    </xf>
    <xf numFmtId="0" fontId="23" fillId="12" borderId="15" xfId="1" applyFont="1" applyFill="1" applyBorder="1" applyAlignment="1">
      <alignment horizontal="left" vertical="top" wrapText="1"/>
    </xf>
    <xf numFmtId="0" fontId="20" fillId="12" borderId="18" xfId="1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7" fillId="4" borderId="0" xfId="1" applyFill="1"/>
    <xf numFmtId="0" fontId="18" fillId="4" borderId="19" xfId="1" applyFont="1" applyFill="1" applyBorder="1"/>
    <xf numFmtId="0" fontId="19" fillId="4" borderId="15" xfId="1" applyFont="1" applyFill="1" applyBorder="1" applyAlignment="1">
      <alignment horizontal="center" vertical="center" wrapText="1"/>
    </xf>
    <xf numFmtId="164" fontId="18" fillId="21" borderId="15" xfId="1" applyNumberFormat="1" applyFont="1" applyFill="1" applyBorder="1" applyAlignment="1">
      <alignment vertical="top" wrapText="1"/>
    </xf>
    <xf numFmtId="0" fontId="18" fillId="21" borderId="15" xfId="1" applyFont="1" applyFill="1" applyBorder="1" applyAlignment="1">
      <alignment vertical="center" textRotation="90" wrapText="1"/>
    </xf>
    <xf numFmtId="0" fontId="19" fillId="4" borderId="15" xfId="1" applyFont="1" applyFill="1" applyBorder="1" applyAlignment="1">
      <alignment vertical="top" wrapText="1"/>
    </xf>
    <xf numFmtId="2" fontId="18" fillId="21" borderId="15" xfId="1" applyNumberFormat="1" applyFont="1" applyFill="1" applyBorder="1" applyAlignment="1">
      <alignment vertical="top" wrapText="1"/>
    </xf>
    <xf numFmtId="0" fontId="18" fillId="4" borderId="15" xfId="1" applyFont="1" applyFill="1" applyBorder="1" applyAlignment="1">
      <alignment horizontal="center" vertical="center" wrapText="1"/>
    </xf>
    <xf numFmtId="0" fontId="18" fillId="4" borderId="15" xfId="1" applyFont="1" applyFill="1" applyBorder="1" applyAlignment="1">
      <alignment vertical="top" wrapText="1"/>
    </xf>
    <xf numFmtId="0" fontId="17" fillId="22" borderId="0" xfId="1" applyFill="1"/>
    <xf numFmtId="0" fontId="18" fillId="23" borderId="13" xfId="1" applyFont="1" applyFill="1" applyBorder="1" applyAlignment="1">
      <alignment vertical="top" textRotation="90" wrapText="1"/>
    </xf>
    <xf numFmtId="0" fontId="18" fillId="23" borderId="17" xfId="1" applyFont="1" applyFill="1" applyBorder="1" applyAlignment="1">
      <alignment vertical="top" wrapText="1"/>
    </xf>
    <xf numFmtId="0" fontId="18" fillId="22" borderId="19" xfId="1" applyFont="1" applyFill="1" applyBorder="1"/>
    <xf numFmtId="0" fontId="18" fillId="23" borderId="15" xfId="1" applyFont="1" applyFill="1" applyBorder="1" applyAlignment="1">
      <alignment horizontal="center" vertical="center" wrapText="1"/>
    </xf>
    <xf numFmtId="0" fontId="19" fillId="22" borderId="15" xfId="1" applyFont="1" applyFill="1" applyBorder="1" applyAlignment="1">
      <alignment horizontal="center" vertical="center" wrapText="1"/>
    </xf>
    <xf numFmtId="2" fontId="18" fillId="23" borderId="21" xfId="1" applyNumberFormat="1" applyFont="1" applyFill="1" applyBorder="1" applyAlignment="1">
      <alignment vertical="top" wrapText="1"/>
    </xf>
    <xf numFmtId="164" fontId="18" fillId="23" borderId="15" xfId="1" applyNumberFormat="1" applyFont="1" applyFill="1" applyBorder="1" applyAlignment="1">
      <alignment vertical="top" wrapText="1"/>
    </xf>
    <xf numFmtId="0" fontId="18" fillId="23" borderId="15" xfId="1" applyFont="1" applyFill="1" applyBorder="1" applyAlignment="1">
      <alignment vertical="center" textRotation="90" wrapText="1"/>
    </xf>
    <xf numFmtId="0" fontId="19" fillId="22" borderId="15" xfId="1" applyFont="1" applyFill="1" applyBorder="1" applyAlignment="1">
      <alignment vertical="top" wrapText="1"/>
    </xf>
    <xf numFmtId="2" fontId="18" fillId="23" borderId="15" xfId="1" applyNumberFormat="1" applyFont="1" applyFill="1" applyBorder="1" applyAlignment="1">
      <alignment vertical="top" wrapText="1"/>
    </xf>
    <xf numFmtId="0" fontId="18" fillId="22" borderId="15" xfId="1" applyFont="1" applyFill="1" applyBorder="1" applyAlignment="1">
      <alignment horizontal="center" vertical="center" wrapText="1"/>
    </xf>
    <xf numFmtId="0" fontId="18" fillId="22" borderId="15" xfId="1" applyFont="1" applyFill="1" applyBorder="1" applyAlignment="1">
      <alignment vertical="top" wrapText="1"/>
    </xf>
    <xf numFmtId="0" fontId="17" fillId="24" borderId="0" xfId="1" applyFill="1"/>
    <xf numFmtId="0" fontId="18" fillId="24" borderId="19" xfId="1" applyFont="1" applyFill="1" applyBorder="1"/>
    <xf numFmtId="0" fontId="19" fillId="24" borderId="15" xfId="1" applyFont="1" applyFill="1" applyBorder="1" applyAlignment="1">
      <alignment horizontal="center" vertical="center" wrapText="1"/>
    </xf>
    <xf numFmtId="164" fontId="18" fillId="25" borderId="15" xfId="1" applyNumberFormat="1" applyFont="1" applyFill="1" applyBorder="1" applyAlignment="1">
      <alignment vertical="top" wrapText="1"/>
    </xf>
    <xf numFmtId="0" fontId="18" fillId="25" borderId="15" xfId="1" applyFont="1" applyFill="1" applyBorder="1" applyAlignment="1">
      <alignment vertical="center" textRotation="90" wrapText="1"/>
    </xf>
    <xf numFmtId="0" fontId="19" fillId="24" borderId="15" xfId="1" applyFont="1" applyFill="1" applyBorder="1" applyAlignment="1">
      <alignment vertical="top" wrapText="1"/>
    </xf>
    <xf numFmtId="2" fontId="18" fillId="25" borderId="15" xfId="1" applyNumberFormat="1" applyFont="1" applyFill="1" applyBorder="1" applyAlignment="1">
      <alignment vertical="top" wrapText="1"/>
    </xf>
    <xf numFmtId="0" fontId="18" fillId="24" borderId="15" xfId="1" applyFont="1" applyFill="1" applyBorder="1" applyAlignment="1">
      <alignment horizontal="center" vertical="center" wrapText="1"/>
    </xf>
    <xf numFmtId="0" fontId="18" fillId="24" borderId="15" xfId="1" applyFont="1" applyFill="1" applyBorder="1" applyAlignment="1">
      <alignment vertical="top" wrapText="1"/>
    </xf>
    <xf numFmtId="0" fontId="17" fillId="26" borderId="0" xfId="1" applyFill="1"/>
    <xf numFmtId="0" fontId="18" fillId="27" borderId="13" xfId="1" applyFont="1" applyFill="1" applyBorder="1" applyAlignment="1">
      <alignment vertical="top" textRotation="90" wrapText="1"/>
    </xf>
    <xf numFmtId="0" fontId="18" fillId="27" borderId="17" xfId="1" applyFont="1" applyFill="1" applyBorder="1" applyAlignment="1">
      <alignment vertical="top" wrapText="1"/>
    </xf>
    <xf numFmtId="0" fontId="18" fillId="26" borderId="19" xfId="1" applyFont="1" applyFill="1" applyBorder="1"/>
    <xf numFmtId="0" fontId="18" fillId="27" borderId="15" xfId="1" applyFont="1" applyFill="1" applyBorder="1" applyAlignment="1">
      <alignment horizontal="center" vertical="center" wrapText="1"/>
    </xf>
    <xf numFmtId="0" fontId="19" fillId="26" borderId="15" xfId="1" applyFont="1" applyFill="1" applyBorder="1" applyAlignment="1">
      <alignment horizontal="center" vertical="center" wrapText="1"/>
    </xf>
    <xf numFmtId="164" fontId="18" fillId="28" borderId="15" xfId="1" applyNumberFormat="1" applyFont="1" applyFill="1" applyBorder="1" applyAlignment="1">
      <alignment vertical="top" wrapText="1"/>
    </xf>
    <xf numFmtId="0" fontId="18" fillId="28" borderId="15" xfId="1" applyFont="1" applyFill="1" applyBorder="1" applyAlignment="1">
      <alignment vertical="center" textRotation="90" wrapText="1"/>
    </xf>
    <xf numFmtId="0" fontId="19" fillId="26" borderId="15" xfId="1" applyFont="1" applyFill="1" applyBorder="1" applyAlignment="1">
      <alignment vertical="top" wrapText="1"/>
    </xf>
    <xf numFmtId="2" fontId="18" fillId="28" borderId="15" xfId="1" applyNumberFormat="1" applyFont="1" applyFill="1" applyBorder="1" applyAlignment="1">
      <alignment vertical="top" wrapText="1"/>
    </xf>
    <xf numFmtId="0" fontId="18" fillId="26" borderId="15" xfId="1" applyFont="1" applyFill="1" applyBorder="1" applyAlignment="1">
      <alignment horizontal="center" vertical="center" wrapText="1"/>
    </xf>
    <xf numFmtId="0" fontId="18" fillId="26" borderId="15" xfId="1" applyFont="1" applyFill="1" applyBorder="1" applyAlignment="1">
      <alignment vertical="top" wrapText="1"/>
    </xf>
    <xf numFmtId="0" fontId="17" fillId="5" borderId="0" xfId="1" applyFill="1"/>
    <xf numFmtId="0" fontId="18" fillId="29" borderId="13" xfId="1" applyFont="1" applyFill="1" applyBorder="1" applyAlignment="1">
      <alignment vertical="top" textRotation="90" wrapText="1"/>
    </xf>
    <xf numFmtId="0" fontId="18" fillId="29" borderId="17" xfId="1" applyFont="1" applyFill="1" applyBorder="1" applyAlignment="1">
      <alignment vertical="top" wrapText="1"/>
    </xf>
    <xf numFmtId="0" fontId="18" fillId="5" borderId="19" xfId="1" applyFont="1" applyFill="1" applyBorder="1"/>
    <xf numFmtId="0" fontId="18" fillId="29" borderId="15" xfId="1" applyFont="1" applyFill="1" applyBorder="1" applyAlignment="1">
      <alignment horizontal="center" vertical="center" wrapText="1"/>
    </xf>
    <xf numFmtId="0" fontId="19" fillId="5" borderId="15" xfId="1" applyFont="1" applyFill="1" applyBorder="1" applyAlignment="1">
      <alignment horizontal="center" vertical="center" wrapText="1"/>
    </xf>
    <xf numFmtId="164" fontId="18" fillId="30" borderId="15" xfId="1" applyNumberFormat="1" applyFont="1" applyFill="1" applyBorder="1" applyAlignment="1">
      <alignment vertical="top" wrapText="1"/>
    </xf>
    <xf numFmtId="0" fontId="18" fillId="30" borderId="15" xfId="1" applyFont="1" applyFill="1" applyBorder="1" applyAlignment="1">
      <alignment vertical="center" textRotation="90" wrapText="1"/>
    </xf>
    <xf numFmtId="0" fontId="19" fillId="5" borderId="15" xfId="1" applyFont="1" applyFill="1" applyBorder="1" applyAlignment="1">
      <alignment vertical="top" wrapText="1"/>
    </xf>
    <xf numFmtId="2" fontId="18" fillId="30" borderId="15" xfId="1" applyNumberFormat="1" applyFont="1" applyFill="1" applyBorder="1" applyAlignment="1">
      <alignment vertical="top" wrapText="1"/>
    </xf>
    <xf numFmtId="0" fontId="18" fillId="5" borderId="15" xfId="1" applyFont="1" applyFill="1" applyBorder="1" applyAlignment="1">
      <alignment horizontal="center" vertical="center" wrapText="1"/>
    </xf>
    <xf numFmtId="0" fontId="18" fillId="5" borderId="15" xfId="1" applyFont="1" applyFill="1" applyBorder="1" applyAlignment="1">
      <alignment vertical="top" wrapText="1"/>
    </xf>
    <xf numFmtId="0" fontId="17" fillId="31" borderId="0" xfId="1" applyFill="1"/>
    <xf numFmtId="0" fontId="18" fillId="32" borderId="13" xfId="1" applyFont="1" applyFill="1" applyBorder="1" applyAlignment="1">
      <alignment vertical="top" textRotation="90" wrapText="1"/>
    </xf>
    <xf numFmtId="0" fontId="18" fillId="32" borderId="17" xfId="1" applyFont="1" applyFill="1" applyBorder="1" applyAlignment="1">
      <alignment vertical="top" wrapText="1"/>
    </xf>
    <xf numFmtId="0" fontId="18" fillId="31" borderId="19" xfId="1" applyFont="1" applyFill="1" applyBorder="1"/>
    <xf numFmtId="0" fontId="18" fillId="32" borderId="15" xfId="1" applyFont="1" applyFill="1" applyBorder="1" applyAlignment="1">
      <alignment horizontal="center" vertical="center" wrapText="1"/>
    </xf>
    <xf numFmtId="0" fontId="19" fillId="31" borderId="15" xfId="1" applyFont="1" applyFill="1" applyBorder="1" applyAlignment="1">
      <alignment horizontal="center" vertical="center" wrapText="1"/>
    </xf>
    <xf numFmtId="164" fontId="18" fillId="33" borderId="15" xfId="1" applyNumberFormat="1" applyFont="1" applyFill="1" applyBorder="1" applyAlignment="1">
      <alignment vertical="top" wrapText="1"/>
    </xf>
    <xf numFmtId="0" fontId="18" fillId="33" borderId="15" xfId="1" applyFont="1" applyFill="1" applyBorder="1" applyAlignment="1">
      <alignment vertical="center" textRotation="90" wrapText="1"/>
    </xf>
    <xf numFmtId="0" fontId="19" fillId="31" borderId="15" xfId="1" applyFont="1" applyFill="1" applyBorder="1" applyAlignment="1">
      <alignment vertical="top" wrapText="1"/>
    </xf>
    <xf numFmtId="2" fontId="18" fillId="33" borderId="15" xfId="1" applyNumberFormat="1" applyFont="1" applyFill="1" applyBorder="1" applyAlignment="1">
      <alignment vertical="top" wrapText="1"/>
    </xf>
    <xf numFmtId="0" fontId="18" fillId="31" borderId="15" xfId="1" applyFont="1" applyFill="1" applyBorder="1" applyAlignment="1">
      <alignment horizontal="center" vertical="center" wrapText="1"/>
    </xf>
    <xf numFmtId="0" fontId="18" fillId="31" borderId="15" xfId="1" applyFont="1" applyFill="1" applyBorder="1" applyAlignment="1">
      <alignment vertical="top" wrapText="1"/>
    </xf>
    <xf numFmtId="0" fontId="17" fillId="0" borderId="0" xfId="1" applyFill="1"/>
    <xf numFmtId="0" fontId="18" fillId="0" borderId="0" xfId="1" applyFont="1" applyFill="1"/>
    <xf numFmtId="0" fontId="17" fillId="34" borderId="0" xfId="1" applyFill="1"/>
    <xf numFmtId="0" fontId="18" fillId="35" borderId="13" xfId="1" applyFont="1" applyFill="1" applyBorder="1" applyAlignment="1">
      <alignment vertical="top" textRotation="90" wrapText="1"/>
    </xf>
    <xf numFmtId="0" fontId="18" fillId="35" borderId="17" xfId="1" applyFont="1" applyFill="1" applyBorder="1" applyAlignment="1">
      <alignment vertical="top" wrapText="1"/>
    </xf>
    <xf numFmtId="0" fontId="18" fillId="34" borderId="19" xfId="1" applyFont="1" applyFill="1" applyBorder="1"/>
    <xf numFmtId="0" fontId="18" fillId="35" borderId="15" xfId="1" applyFont="1" applyFill="1" applyBorder="1" applyAlignment="1">
      <alignment horizontal="center" vertical="center" wrapText="1"/>
    </xf>
    <xf numFmtId="0" fontId="19" fillId="34" borderId="15" xfId="1" applyFont="1" applyFill="1" applyBorder="1" applyAlignment="1">
      <alignment horizontal="center" vertical="center" wrapText="1"/>
    </xf>
    <xf numFmtId="164" fontId="18" fillId="36" borderId="15" xfId="1" applyNumberFormat="1" applyFont="1" applyFill="1" applyBorder="1" applyAlignment="1">
      <alignment vertical="top" wrapText="1"/>
    </xf>
    <xf numFmtId="0" fontId="18" fillId="36" borderId="15" xfId="1" applyFont="1" applyFill="1" applyBorder="1" applyAlignment="1">
      <alignment vertical="center" textRotation="90" wrapText="1"/>
    </xf>
    <xf numFmtId="0" fontId="19" fillId="34" borderId="15" xfId="1" applyFont="1" applyFill="1" applyBorder="1" applyAlignment="1">
      <alignment vertical="top" wrapText="1"/>
    </xf>
    <xf numFmtId="2" fontId="18" fillId="36" borderId="15" xfId="1" applyNumberFormat="1" applyFont="1" applyFill="1" applyBorder="1" applyAlignment="1">
      <alignment vertical="top" wrapText="1"/>
    </xf>
    <xf numFmtId="0" fontId="18" fillId="34" borderId="15" xfId="1" applyFont="1" applyFill="1" applyBorder="1" applyAlignment="1">
      <alignment horizontal="center" vertical="center" wrapText="1"/>
    </xf>
    <xf numFmtId="0" fontId="18" fillId="34" borderId="15" xfId="1" applyFont="1" applyFill="1" applyBorder="1" applyAlignment="1">
      <alignment vertical="top" wrapText="1"/>
    </xf>
    <xf numFmtId="0" fontId="17" fillId="6" borderId="0" xfId="1" applyFill="1"/>
    <xf numFmtId="0" fontId="18" fillId="37" borderId="13" xfId="1" applyFont="1" applyFill="1" applyBorder="1" applyAlignment="1">
      <alignment vertical="top" textRotation="90" wrapText="1"/>
    </xf>
    <xf numFmtId="0" fontId="18" fillId="37" borderId="17" xfId="1" applyFont="1" applyFill="1" applyBorder="1" applyAlignment="1">
      <alignment vertical="top" wrapText="1"/>
    </xf>
    <xf numFmtId="0" fontId="18" fillId="6" borderId="19" xfId="1" applyFont="1" applyFill="1" applyBorder="1"/>
    <xf numFmtId="0" fontId="18" fillId="37" borderId="15" xfId="1" applyFont="1" applyFill="1" applyBorder="1" applyAlignment="1">
      <alignment horizontal="center" vertical="center" wrapText="1"/>
    </xf>
    <xf numFmtId="0" fontId="19" fillId="6" borderId="15" xfId="1" applyFont="1" applyFill="1" applyBorder="1" applyAlignment="1">
      <alignment horizontal="center" vertical="center" wrapText="1"/>
    </xf>
    <xf numFmtId="164" fontId="18" fillId="38" borderId="15" xfId="1" applyNumberFormat="1" applyFont="1" applyFill="1" applyBorder="1" applyAlignment="1">
      <alignment vertical="top" wrapText="1"/>
    </xf>
    <xf numFmtId="0" fontId="18" fillId="38" borderId="15" xfId="1" applyFont="1" applyFill="1" applyBorder="1" applyAlignment="1">
      <alignment vertical="center" textRotation="90" wrapText="1"/>
    </xf>
    <xf numFmtId="0" fontId="19" fillId="6" borderId="15" xfId="1" applyFont="1" applyFill="1" applyBorder="1" applyAlignment="1">
      <alignment vertical="top" wrapText="1"/>
    </xf>
    <xf numFmtId="2" fontId="18" fillId="38" borderId="15" xfId="1" applyNumberFormat="1" applyFont="1" applyFill="1" applyBorder="1" applyAlignment="1">
      <alignment vertical="top" wrapText="1"/>
    </xf>
    <xf numFmtId="0" fontId="18" fillId="6" borderId="15" xfId="1" applyFont="1" applyFill="1" applyBorder="1" applyAlignment="1">
      <alignment horizontal="center" vertical="center" wrapText="1"/>
    </xf>
    <xf numFmtId="0" fontId="18" fillId="6" borderId="15" xfId="1" applyFont="1" applyFill="1" applyBorder="1" applyAlignment="1">
      <alignment vertical="top" wrapText="1"/>
    </xf>
    <xf numFmtId="0" fontId="18" fillId="39" borderId="13" xfId="1" applyFont="1" applyFill="1" applyBorder="1" applyAlignment="1">
      <alignment vertical="top" textRotation="90" wrapText="1"/>
    </xf>
    <xf numFmtId="0" fontId="18" fillId="39" borderId="17" xfId="1" applyFont="1" applyFill="1" applyBorder="1" applyAlignment="1">
      <alignment vertical="top" wrapText="1"/>
    </xf>
    <xf numFmtId="0" fontId="18" fillId="39" borderId="15" xfId="1" applyFont="1" applyFill="1" applyBorder="1" applyAlignment="1">
      <alignment horizontal="center" vertical="center" wrapText="1"/>
    </xf>
    <xf numFmtId="0" fontId="17" fillId="40" borderId="0" xfId="1" applyFill="1"/>
    <xf numFmtId="0" fontId="18" fillId="41" borderId="13" xfId="1" applyFont="1" applyFill="1" applyBorder="1" applyAlignment="1">
      <alignment vertical="top" textRotation="90" wrapText="1"/>
    </xf>
    <xf numFmtId="0" fontId="18" fillId="41" borderId="17" xfId="1" applyFont="1" applyFill="1" applyBorder="1" applyAlignment="1">
      <alignment vertical="top" wrapText="1"/>
    </xf>
    <xf numFmtId="0" fontId="18" fillId="40" borderId="19" xfId="1" applyFont="1" applyFill="1" applyBorder="1"/>
    <xf numFmtId="0" fontId="18" fillId="41" borderId="15" xfId="1" applyFont="1" applyFill="1" applyBorder="1" applyAlignment="1">
      <alignment horizontal="center" vertical="center" wrapText="1"/>
    </xf>
    <xf numFmtId="0" fontId="19" fillId="40" borderId="15" xfId="1" applyFont="1" applyFill="1" applyBorder="1" applyAlignment="1">
      <alignment horizontal="center" vertical="center" wrapText="1"/>
    </xf>
    <xf numFmtId="164" fontId="18" fillId="42" borderId="15" xfId="1" applyNumberFormat="1" applyFont="1" applyFill="1" applyBorder="1" applyAlignment="1">
      <alignment vertical="top" wrapText="1"/>
    </xf>
    <xf numFmtId="0" fontId="18" fillId="42" borderId="15" xfId="1" applyFont="1" applyFill="1" applyBorder="1" applyAlignment="1">
      <alignment vertical="center" textRotation="90" wrapText="1"/>
    </xf>
    <xf numFmtId="0" fontId="19" fillId="40" borderId="15" xfId="1" applyFont="1" applyFill="1" applyBorder="1" applyAlignment="1">
      <alignment vertical="top" wrapText="1"/>
    </xf>
    <xf numFmtId="2" fontId="18" fillId="42" borderId="15" xfId="1" applyNumberFormat="1" applyFont="1" applyFill="1" applyBorder="1" applyAlignment="1">
      <alignment vertical="top" wrapText="1"/>
    </xf>
    <xf numFmtId="0" fontId="18" fillId="40" borderId="15" xfId="1" applyFont="1" applyFill="1" applyBorder="1" applyAlignment="1">
      <alignment horizontal="center" vertical="center" wrapText="1"/>
    </xf>
    <xf numFmtId="0" fontId="18" fillId="40" borderId="15" xfId="1" applyFont="1" applyFill="1" applyBorder="1" applyAlignment="1">
      <alignment vertical="top" wrapText="1"/>
    </xf>
    <xf numFmtId="0" fontId="18" fillId="43" borderId="13" xfId="1" applyFont="1" applyFill="1" applyBorder="1" applyAlignment="1">
      <alignment vertical="top" textRotation="90" wrapText="1"/>
    </xf>
    <xf numFmtId="0" fontId="18" fillId="43" borderId="17" xfId="1" applyFont="1" applyFill="1" applyBorder="1" applyAlignment="1">
      <alignment vertical="top" wrapText="1"/>
    </xf>
    <xf numFmtId="0" fontId="18" fillId="43" borderId="15" xfId="1" applyFont="1" applyFill="1" applyBorder="1" applyAlignment="1">
      <alignment horizontal="center" vertical="center" wrapText="1"/>
    </xf>
    <xf numFmtId="0" fontId="18" fillId="44" borderId="13" xfId="1" applyFont="1" applyFill="1" applyBorder="1" applyAlignment="1">
      <alignment vertical="top" textRotation="90" wrapText="1"/>
    </xf>
    <xf numFmtId="0" fontId="18" fillId="44" borderId="17" xfId="1" applyFont="1" applyFill="1" applyBorder="1" applyAlignment="1">
      <alignment vertical="top" wrapText="1"/>
    </xf>
    <xf numFmtId="0" fontId="18" fillId="44" borderId="15" xfId="1" applyFont="1" applyFill="1" applyBorder="1" applyAlignment="1">
      <alignment horizontal="center" vertical="center" wrapText="1"/>
    </xf>
    <xf numFmtId="0" fontId="17" fillId="45" borderId="0" xfId="1" applyFill="1"/>
    <xf numFmtId="0" fontId="18" fillId="46" borderId="13" xfId="1" applyFont="1" applyFill="1" applyBorder="1" applyAlignment="1">
      <alignment vertical="top" textRotation="90" wrapText="1"/>
    </xf>
    <xf numFmtId="0" fontId="18" fillId="46" borderId="17" xfId="1" applyFont="1" applyFill="1" applyBorder="1" applyAlignment="1">
      <alignment vertical="top" wrapText="1"/>
    </xf>
    <xf numFmtId="0" fontId="18" fillId="45" borderId="19" xfId="1" applyFont="1" applyFill="1" applyBorder="1"/>
    <xf numFmtId="0" fontId="18" fillId="46" borderId="15" xfId="1" applyFont="1" applyFill="1" applyBorder="1" applyAlignment="1">
      <alignment horizontal="center" vertical="center" wrapText="1"/>
    </xf>
    <xf numFmtId="0" fontId="19" fillId="45" borderId="15" xfId="1" applyFont="1" applyFill="1" applyBorder="1" applyAlignment="1">
      <alignment horizontal="center" vertical="center" wrapText="1"/>
    </xf>
    <xf numFmtId="164" fontId="18" fillId="47" borderId="15" xfId="1" applyNumberFormat="1" applyFont="1" applyFill="1" applyBorder="1" applyAlignment="1">
      <alignment vertical="top" wrapText="1"/>
    </xf>
    <xf numFmtId="0" fontId="18" fillId="47" borderId="15" xfId="1" applyFont="1" applyFill="1" applyBorder="1" applyAlignment="1">
      <alignment vertical="center" textRotation="90" wrapText="1"/>
    </xf>
    <xf numFmtId="0" fontId="19" fillId="45" borderId="15" xfId="1" applyFont="1" applyFill="1" applyBorder="1" applyAlignment="1">
      <alignment vertical="top" wrapText="1"/>
    </xf>
    <xf numFmtId="2" fontId="18" fillId="47" borderId="15" xfId="1" applyNumberFormat="1" applyFont="1" applyFill="1" applyBorder="1" applyAlignment="1">
      <alignment vertical="top" wrapText="1"/>
    </xf>
    <xf numFmtId="0" fontId="18" fillId="45" borderId="15" xfId="1" applyFont="1" applyFill="1" applyBorder="1" applyAlignment="1">
      <alignment horizontal="center" vertical="center" wrapText="1"/>
    </xf>
    <xf numFmtId="0" fontId="18" fillId="45" borderId="15" xfId="1" applyFont="1" applyFill="1" applyBorder="1" applyAlignment="1">
      <alignment vertical="top" wrapText="1"/>
    </xf>
    <xf numFmtId="0" fontId="17" fillId="48" borderId="0" xfId="1" applyFill="1"/>
    <xf numFmtId="0" fontId="18" fillId="49" borderId="13" xfId="1" applyFont="1" applyFill="1" applyBorder="1" applyAlignment="1">
      <alignment vertical="top" textRotation="90" wrapText="1"/>
    </xf>
    <xf numFmtId="0" fontId="18" fillId="49" borderId="17" xfId="1" applyFont="1" applyFill="1" applyBorder="1" applyAlignment="1">
      <alignment vertical="top" wrapText="1"/>
    </xf>
    <xf numFmtId="0" fontId="18" fillId="48" borderId="19" xfId="1" applyFont="1" applyFill="1" applyBorder="1"/>
    <xf numFmtId="0" fontId="18" fillId="49" borderId="15" xfId="1" applyFont="1" applyFill="1" applyBorder="1" applyAlignment="1">
      <alignment horizontal="center" vertical="center" wrapText="1"/>
    </xf>
    <xf numFmtId="0" fontId="19" fillId="48" borderId="15" xfId="1" applyFont="1" applyFill="1" applyBorder="1" applyAlignment="1">
      <alignment horizontal="center" vertical="center" wrapText="1"/>
    </xf>
    <xf numFmtId="164" fontId="18" fillId="50" borderId="15" xfId="1" applyNumberFormat="1" applyFont="1" applyFill="1" applyBorder="1" applyAlignment="1">
      <alignment vertical="top" wrapText="1"/>
    </xf>
    <xf numFmtId="0" fontId="18" fillId="50" borderId="15" xfId="1" applyFont="1" applyFill="1" applyBorder="1" applyAlignment="1">
      <alignment vertical="center" textRotation="90" wrapText="1"/>
    </xf>
    <xf numFmtId="0" fontId="19" fillId="48" borderId="15" xfId="1" applyFont="1" applyFill="1" applyBorder="1" applyAlignment="1">
      <alignment vertical="top" wrapText="1"/>
    </xf>
    <xf numFmtId="2" fontId="18" fillId="50" borderId="15" xfId="1" applyNumberFormat="1" applyFont="1" applyFill="1" applyBorder="1" applyAlignment="1">
      <alignment vertical="top" wrapText="1"/>
    </xf>
    <xf numFmtId="0" fontId="18" fillId="48" borderId="15" xfId="1" applyFont="1" applyFill="1" applyBorder="1" applyAlignment="1">
      <alignment horizontal="center" vertical="center" wrapText="1"/>
    </xf>
    <xf numFmtId="0" fontId="18" fillId="48" borderId="15" xfId="1" applyFont="1" applyFill="1" applyBorder="1" applyAlignment="1">
      <alignment vertical="top" wrapText="1"/>
    </xf>
    <xf numFmtId="0" fontId="17" fillId="51" borderId="0" xfId="1" applyFill="1"/>
    <xf numFmtId="0" fontId="18" fillId="52" borderId="13" xfId="1" applyFont="1" applyFill="1" applyBorder="1" applyAlignment="1">
      <alignment vertical="top" textRotation="90" wrapText="1"/>
    </xf>
    <xf numFmtId="0" fontId="18" fillId="52" borderId="17" xfId="1" applyFont="1" applyFill="1" applyBorder="1" applyAlignment="1">
      <alignment vertical="top" wrapText="1"/>
    </xf>
    <xf numFmtId="0" fontId="18" fillId="51" borderId="19" xfId="1" applyFont="1" applyFill="1" applyBorder="1"/>
    <xf numFmtId="0" fontId="18" fillId="52" borderId="15" xfId="1" applyFont="1" applyFill="1" applyBorder="1" applyAlignment="1">
      <alignment horizontal="center" vertical="center" wrapText="1"/>
    </xf>
    <xf numFmtId="0" fontId="19" fillId="51" borderId="15" xfId="1" applyFont="1" applyFill="1" applyBorder="1" applyAlignment="1">
      <alignment horizontal="center" vertical="center" wrapText="1"/>
    </xf>
    <xf numFmtId="164" fontId="18" fillId="53" borderId="15" xfId="1" applyNumberFormat="1" applyFont="1" applyFill="1" applyBorder="1" applyAlignment="1">
      <alignment vertical="top" wrapText="1"/>
    </xf>
    <xf numFmtId="0" fontId="18" fillId="53" borderId="15" xfId="1" applyFont="1" applyFill="1" applyBorder="1" applyAlignment="1">
      <alignment vertical="center" textRotation="90" wrapText="1"/>
    </xf>
    <xf numFmtId="0" fontId="19" fillId="51" borderId="15" xfId="1" applyFont="1" applyFill="1" applyBorder="1" applyAlignment="1">
      <alignment vertical="top" wrapText="1"/>
    </xf>
    <xf numFmtId="2" fontId="18" fillId="53" borderId="15" xfId="1" applyNumberFormat="1" applyFont="1" applyFill="1" applyBorder="1" applyAlignment="1">
      <alignment vertical="top" wrapText="1"/>
    </xf>
    <xf numFmtId="0" fontId="18" fillId="51" borderId="15" xfId="1" applyFont="1" applyFill="1" applyBorder="1" applyAlignment="1">
      <alignment horizontal="center" vertical="center" wrapText="1"/>
    </xf>
    <xf numFmtId="0" fontId="18" fillId="51" borderId="15" xfId="1" applyFont="1" applyFill="1" applyBorder="1" applyAlignment="1">
      <alignment vertical="top" wrapText="1"/>
    </xf>
    <xf numFmtId="0" fontId="18" fillId="51" borderId="0" xfId="1" applyFont="1" applyFill="1"/>
    <xf numFmtId="0" fontId="26" fillId="0" borderId="15" xfId="1" applyFont="1" applyFill="1" applyBorder="1" applyAlignment="1">
      <alignment horizontal="center" vertical="top"/>
    </xf>
    <xf numFmtId="0" fontId="26" fillId="0" borderId="15" xfId="1" applyFont="1" applyFill="1" applyBorder="1" applyAlignment="1">
      <alignment horizontal="center"/>
    </xf>
    <xf numFmtId="0" fontId="27" fillId="0" borderId="15" xfId="2" applyNumberFormat="1" applyFont="1" applyFill="1" applyBorder="1" applyAlignment="1" applyProtection="1">
      <alignment horizontal="left" vertical="top" textRotation="90"/>
    </xf>
    <xf numFmtId="0" fontId="27" fillId="0" borderId="15" xfId="3" applyNumberFormat="1" applyFont="1" applyFill="1" applyBorder="1" applyAlignment="1" applyProtection="1">
      <alignment textRotation="90"/>
    </xf>
    <xf numFmtId="0" fontId="27" fillId="0" borderId="15" xfId="4" applyNumberFormat="1" applyFont="1" applyFill="1" applyBorder="1" applyAlignment="1" applyProtection="1">
      <alignment textRotation="90"/>
    </xf>
    <xf numFmtId="0" fontId="27" fillId="0" borderId="15" xfId="2" applyNumberFormat="1" applyFont="1" applyFill="1" applyBorder="1" applyAlignment="1" applyProtection="1"/>
    <xf numFmtId="0" fontId="27" fillId="0" borderId="15" xfId="6" applyNumberFormat="1" applyFont="1" applyFill="1" applyBorder="1" applyAlignment="1" applyProtection="1"/>
    <xf numFmtId="0" fontId="27" fillId="0" borderId="15" xfId="4" applyNumberFormat="1" applyFont="1" applyFill="1" applyBorder="1" applyAlignment="1" applyProtection="1"/>
    <xf numFmtId="0" fontId="19" fillId="54" borderId="14" xfId="1" applyFont="1" applyFill="1" applyBorder="1" applyAlignment="1">
      <alignment vertical="top" wrapText="1"/>
    </xf>
    <xf numFmtId="0" fontId="19" fillId="54" borderId="15" xfId="1" applyFont="1" applyFill="1" applyBorder="1" applyAlignment="1">
      <alignment vertical="top" wrapText="1"/>
    </xf>
    <xf numFmtId="0" fontId="34" fillId="54" borderId="15" xfId="1" applyFont="1" applyFill="1" applyBorder="1" applyAlignment="1">
      <alignment vertical="top" wrapText="1"/>
    </xf>
    <xf numFmtId="0" fontId="18" fillId="54" borderId="15" xfId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/>
    </xf>
  </cellXfs>
  <cellStyles count="10">
    <cellStyle name="Excel Built-in 20% - Accent4" xfId="8"/>
    <cellStyle name="Excel Built-in 20% - Accent5" xfId="7"/>
    <cellStyle name="Excel Built-in 20% - Accent6" xfId="9"/>
    <cellStyle name="Excel Built-in 60% - Accent3" xfId="3"/>
    <cellStyle name="Excel Built-in Bad" xfId="2"/>
    <cellStyle name="Excel Built-in Good" xfId="6"/>
    <cellStyle name="Excel Built-in Neutral" xfId="4"/>
    <cellStyle name="Excel Built-in Normal" xfId="1"/>
    <cellStyle name="Excel Built-in Note" xfId="5"/>
    <cellStyle name="Обычный" xfId="0" builtinId="0"/>
  </cellStyles>
  <dxfs count="416">
    <dxf>
      <font>
        <b val="0"/>
        <condense val="0"/>
        <extend val="0"/>
        <color indexed="16"/>
      </font>
      <fill>
        <patternFill patternType="solid">
          <fgColor indexed="51"/>
          <bgColor indexed="4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9"/>
      </font>
      <fill>
        <patternFill patternType="solid">
          <fgColor indexed="13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 val="0"/>
        <condense val="0"/>
        <extend val="0"/>
        <color indexed="16"/>
      </font>
      <fill>
        <patternFill patternType="solid">
          <fgColor indexed="51"/>
          <bgColor indexed="4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9"/>
      </font>
      <fill>
        <patternFill patternType="solid">
          <fgColor indexed="13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 val="0"/>
        <condense val="0"/>
        <extend val="0"/>
        <color indexed="16"/>
      </font>
      <fill>
        <patternFill patternType="solid">
          <fgColor indexed="51"/>
          <bgColor indexed="4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9"/>
      </font>
      <fill>
        <patternFill patternType="solid">
          <fgColor indexed="13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  <color rgb="FFCCECFF"/>
      <color rgb="FF99FFCC"/>
      <color rgb="FFFFFF99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'Результат по группе'!$Z$8</c:f>
              <c:strCache>
                <c:ptCount val="1"/>
                <c:pt idx="0">
                  <c:v>Физическое развитие</c:v>
                </c:pt>
              </c:strCache>
            </c:strRef>
          </c:tx>
          <c:cat>
            <c:strRef>
              <c:f>'Результат по группе'!$Y$9:$Y$12</c:f>
              <c:strCache>
                <c:ptCount val="4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  <c:pt idx="3">
                  <c:v>2020-2021</c:v>
                </c:pt>
              </c:strCache>
            </c:strRef>
          </c:cat>
          <c:val>
            <c:numRef>
              <c:f>'Результат по группе'!$Z$9:$Z$12</c:f>
              <c:numCache>
                <c:formatCode>General</c:formatCode>
                <c:ptCount val="4"/>
                <c:pt idx="0">
                  <c:v>80</c:v>
                </c:pt>
                <c:pt idx="1">
                  <c:v>77</c:v>
                </c:pt>
                <c:pt idx="2">
                  <c:v>76.5</c:v>
                </c:pt>
                <c:pt idx="3">
                  <c:v>92.7</c:v>
                </c:pt>
              </c:numCache>
            </c:numRef>
          </c:val>
        </c:ser>
        <c:ser>
          <c:idx val="1"/>
          <c:order val="1"/>
          <c:tx>
            <c:strRef>
              <c:f>'Результат по группе'!$AA$8</c:f>
              <c:strCache>
                <c:ptCount val="1"/>
                <c:pt idx="0">
                  <c:v>Познавательное развитие</c:v>
                </c:pt>
              </c:strCache>
            </c:strRef>
          </c:tx>
          <c:cat>
            <c:strRef>
              <c:f>'Результат по группе'!$Y$9:$Y$12</c:f>
              <c:strCache>
                <c:ptCount val="4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  <c:pt idx="3">
                  <c:v>2020-2021</c:v>
                </c:pt>
              </c:strCache>
            </c:strRef>
          </c:cat>
          <c:val>
            <c:numRef>
              <c:f>'Результат по группе'!$AA$9:$AA$12</c:f>
              <c:numCache>
                <c:formatCode>General</c:formatCode>
                <c:ptCount val="4"/>
                <c:pt idx="0">
                  <c:v>70</c:v>
                </c:pt>
                <c:pt idx="1">
                  <c:v>75.3</c:v>
                </c:pt>
                <c:pt idx="2">
                  <c:v>76.5</c:v>
                </c:pt>
                <c:pt idx="3">
                  <c:v>61.5</c:v>
                </c:pt>
              </c:numCache>
            </c:numRef>
          </c:val>
        </c:ser>
        <c:ser>
          <c:idx val="2"/>
          <c:order val="2"/>
          <c:tx>
            <c:strRef>
              <c:f>'Результат по группе'!$AB$8</c:f>
              <c:strCache>
                <c:ptCount val="1"/>
                <c:pt idx="0">
                  <c:v>Социально – коммуникативное развитие</c:v>
                </c:pt>
              </c:strCache>
            </c:strRef>
          </c:tx>
          <c:cat>
            <c:strRef>
              <c:f>'Результат по группе'!$Y$9:$Y$12</c:f>
              <c:strCache>
                <c:ptCount val="4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  <c:pt idx="3">
                  <c:v>2020-2021</c:v>
                </c:pt>
              </c:strCache>
            </c:strRef>
          </c:cat>
          <c:val>
            <c:numRef>
              <c:f>'Результат по группе'!$AB$9:$AB$12</c:f>
              <c:numCache>
                <c:formatCode>General</c:formatCode>
                <c:ptCount val="4"/>
                <c:pt idx="0">
                  <c:v>70</c:v>
                </c:pt>
                <c:pt idx="1">
                  <c:v>71</c:v>
                </c:pt>
                <c:pt idx="2">
                  <c:v>70.599999999999994</c:v>
                </c:pt>
                <c:pt idx="3">
                  <c:v>76.900000000000006</c:v>
                </c:pt>
              </c:numCache>
            </c:numRef>
          </c:val>
        </c:ser>
        <c:ser>
          <c:idx val="3"/>
          <c:order val="3"/>
          <c:tx>
            <c:strRef>
              <c:f>'Результат по группе'!$AC$8</c:f>
              <c:strCache>
                <c:ptCount val="1"/>
                <c:pt idx="0">
                  <c:v>Художественно – эстетическое развитие</c:v>
                </c:pt>
              </c:strCache>
            </c:strRef>
          </c:tx>
          <c:cat>
            <c:strRef>
              <c:f>'Результат по группе'!$Y$9:$Y$12</c:f>
              <c:strCache>
                <c:ptCount val="4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  <c:pt idx="3">
                  <c:v>2020-2021</c:v>
                </c:pt>
              </c:strCache>
            </c:strRef>
          </c:cat>
          <c:val>
            <c:numRef>
              <c:f>'Результат по группе'!$AC$9:$AC$12</c:f>
              <c:numCache>
                <c:formatCode>General</c:formatCode>
                <c:ptCount val="4"/>
                <c:pt idx="0">
                  <c:v>70</c:v>
                </c:pt>
                <c:pt idx="1">
                  <c:v>79</c:v>
                </c:pt>
                <c:pt idx="2">
                  <c:v>64.7</c:v>
                </c:pt>
                <c:pt idx="3">
                  <c:v>76.900000000000006</c:v>
                </c:pt>
              </c:numCache>
            </c:numRef>
          </c:val>
        </c:ser>
        <c:ser>
          <c:idx val="4"/>
          <c:order val="4"/>
          <c:tx>
            <c:strRef>
              <c:f>'Результат по группе'!$AD$8</c:f>
              <c:strCache>
                <c:ptCount val="1"/>
                <c:pt idx="0">
                  <c:v>Речевое развитие</c:v>
                </c:pt>
              </c:strCache>
            </c:strRef>
          </c:tx>
          <c:cat>
            <c:strRef>
              <c:f>'Результат по группе'!$Y$9:$Y$12</c:f>
              <c:strCache>
                <c:ptCount val="4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  <c:pt idx="3">
                  <c:v>2020-2021</c:v>
                </c:pt>
              </c:strCache>
            </c:strRef>
          </c:cat>
          <c:val>
            <c:numRef>
              <c:f>'Результат по группе'!$AD$9:$AD$12</c:f>
              <c:numCache>
                <c:formatCode>General</c:formatCode>
                <c:ptCount val="4"/>
                <c:pt idx="0">
                  <c:v>60</c:v>
                </c:pt>
                <c:pt idx="1">
                  <c:v>68</c:v>
                </c:pt>
                <c:pt idx="2">
                  <c:v>64.7</c:v>
                </c:pt>
                <c:pt idx="3">
                  <c:v>69.2</c:v>
                </c:pt>
              </c:numCache>
            </c:numRef>
          </c:val>
        </c:ser>
        <c:axId val="94142464"/>
        <c:axId val="94144384"/>
      </c:barChart>
      <c:catAx>
        <c:axId val="94142464"/>
        <c:scaling>
          <c:orientation val="minMax"/>
        </c:scaling>
        <c:axPos val="b"/>
        <c:tickLblPos val="nextTo"/>
        <c:crossAx val="94144384"/>
        <c:crosses val="autoZero"/>
        <c:auto val="1"/>
        <c:lblAlgn val="ctr"/>
        <c:lblOffset val="100"/>
      </c:catAx>
      <c:valAx>
        <c:axId val="94144384"/>
        <c:scaling>
          <c:orientation val="minMax"/>
        </c:scaling>
        <c:axPos val="l"/>
        <c:majorGridlines/>
        <c:numFmt formatCode="General" sourceLinked="1"/>
        <c:tickLblPos val="nextTo"/>
        <c:crossAx val="94142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'6'!$G$7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'6'!$G$8:$G$12</c:f>
              <c:numCache>
                <c:formatCode>0.0</c:formatCode>
                <c:ptCount val="5"/>
                <c:pt idx="0">
                  <c:v>100</c:v>
                </c:pt>
                <c:pt idx="1">
                  <c:v>81.578947368421055</c:v>
                </c:pt>
                <c:pt idx="2">
                  <c:v>78.571428571428569</c:v>
                </c:pt>
                <c:pt idx="3">
                  <c:v>93.333333333333329</c:v>
                </c:pt>
                <c:pt idx="4">
                  <c:v>100</c:v>
                </c:pt>
              </c:numCache>
            </c:numRef>
          </c:val>
        </c:ser>
        <c:ser>
          <c:idx val="2"/>
          <c:order val="1"/>
          <c:tx>
            <c:strRef>
              <c:f>'6'!$I$7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'6'!$I$8:$I$12</c:f>
              <c:numCache>
                <c:formatCode>0.0</c:formatCode>
                <c:ptCount val="5"/>
                <c:pt idx="0">
                  <c:v>100</c:v>
                </c:pt>
                <c:pt idx="1">
                  <c:v>97.368421052631575</c:v>
                </c:pt>
                <c:pt idx="2">
                  <c:v>89.285714285714292</c:v>
                </c:pt>
                <c:pt idx="3">
                  <c:v>96.666666666666671</c:v>
                </c:pt>
                <c:pt idx="4">
                  <c:v>100</c:v>
                </c:pt>
              </c:numCache>
            </c:numRef>
          </c:val>
        </c:ser>
        <c:axId val="99395456"/>
        <c:axId val="99396992"/>
      </c:barChart>
      <c:catAx>
        <c:axId val="99395456"/>
        <c:scaling>
          <c:orientation val="minMax"/>
        </c:scaling>
        <c:axPos val="b"/>
        <c:majorTickMark val="none"/>
        <c:tickLblPos val="nextTo"/>
        <c:crossAx val="99396992"/>
        <c:crosses val="autoZero"/>
        <c:auto val="1"/>
        <c:lblAlgn val="ctr"/>
        <c:lblOffset val="100"/>
      </c:catAx>
      <c:valAx>
        <c:axId val="9939699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93954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'7'!$G$7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'7'!$G$8:$G$12</c:f>
              <c:numCache>
                <c:formatCode>0.0</c:formatCode>
                <c:ptCount val="5"/>
                <c:pt idx="0">
                  <c:v>63.888888888888886</c:v>
                </c:pt>
                <c:pt idx="1">
                  <c:v>55.26315789473685</c:v>
                </c:pt>
                <c:pt idx="2">
                  <c:v>60.714285714285708</c:v>
                </c:pt>
                <c:pt idx="3">
                  <c:v>66.666666666666657</c:v>
                </c:pt>
                <c:pt idx="4">
                  <c:v>85.714285714285708</c:v>
                </c:pt>
              </c:numCache>
            </c:numRef>
          </c:val>
        </c:ser>
        <c:ser>
          <c:idx val="2"/>
          <c:order val="1"/>
          <c:tx>
            <c:strRef>
              <c:f>'7'!$I$7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'7'!$I$8:$I$12</c:f>
              <c:numCache>
                <c:formatCode>0.0</c:formatCode>
                <c:ptCount val="5"/>
                <c:pt idx="0">
                  <c:v>94.444444444444443</c:v>
                </c:pt>
                <c:pt idx="1">
                  <c:v>73.68421052631578</c:v>
                </c:pt>
                <c:pt idx="2">
                  <c:v>82.142857142857139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</c:ser>
        <c:axId val="100869632"/>
        <c:axId val="100871168"/>
      </c:barChart>
      <c:catAx>
        <c:axId val="100869632"/>
        <c:scaling>
          <c:orientation val="minMax"/>
        </c:scaling>
        <c:axPos val="b"/>
        <c:majorTickMark val="none"/>
        <c:tickLblPos val="nextTo"/>
        <c:crossAx val="100871168"/>
        <c:crosses val="autoZero"/>
        <c:auto val="1"/>
        <c:lblAlgn val="ctr"/>
        <c:lblOffset val="100"/>
      </c:catAx>
      <c:valAx>
        <c:axId val="10087116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08696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'8'!$G$7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'8'!$G$8:$G$12</c:f>
              <c:numCache>
                <c:formatCode>0.0</c:formatCode>
                <c:ptCount val="5"/>
                <c:pt idx="0">
                  <c:v>77.777777777777786</c:v>
                </c:pt>
                <c:pt idx="1">
                  <c:v>60.526315789473685</c:v>
                </c:pt>
                <c:pt idx="2">
                  <c:v>64.285714285714292</c:v>
                </c:pt>
                <c:pt idx="3">
                  <c:v>66.666666666666657</c:v>
                </c:pt>
                <c:pt idx="4">
                  <c:v>100</c:v>
                </c:pt>
              </c:numCache>
            </c:numRef>
          </c:val>
        </c:ser>
        <c:ser>
          <c:idx val="2"/>
          <c:order val="1"/>
          <c:tx>
            <c:strRef>
              <c:f>'8'!$I$7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'8'!$I$8:$I$12</c:f>
              <c:numCache>
                <c:formatCode>0.0</c:formatCode>
                <c:ptCount val="5"/>
                <c:pt idx="0">
                  <c:v>94.444444444444443</c:v>
                </c:pt>
                <c:pt idx="1">
                  <c:v>89.473684210526315</c:v>
                </c:pt>
                <c:pt idx="2">
                  <c:v>89.285714285714292</c:v>
                </c:pt>
                <c:pt idx="3">
                  <c:v>96.666666666666671</c:v>
                </c:pt>
                <c:pt idx="4">
                  <c:v>100</c:v>
                </c:pt>
              </c:numCache>
            </c:numRef>
          </c:val>
        </c:ser>
        <c:axId val="101049472"/>
        <c:axId val="101051008"/>
      </c:barChart>
      <c:catAx>
        <c:axId val="101049472"/>
        <c:scaling>
          <c:orientation val="minMax"/>
        </c:scaling>
        <c:axPos val="b"/>
        <c:majorTickMark val="none"/>
        <c:tickLblPos val="nextTo"/>
        <c:crossAx val="101051008"/>
        <c:crosses val="autoZero"/>
        <c:auto val="1"/>
        <c:lblAlgn val="ctr"/>
        <c:lblOffset val="100"/>
      </c:catAx>
      <c:valAx>
        <c:axId val="10105100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1049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'9'!$G$7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'9'!$G$8:$G$12</c:f>
              <c:numCache>
                <c:formatCode>0.0</c:formatCode>
                <c:ptCount val="5"/>
                <c:pt idx="0">
                  <c:v>83.333333333333343</c:v>
                </c:pt>
                <c:pt idx="1">
                  <c:v>73.68421052631578</c:v>
                </c:pt>
                <c:pt idx="2">
                  <c:v>78.571428571428569</c:v>
                </c:pt>
                <c:pt idx="3">
                  <c:v>76.666666666666671</c:v>
                </c:pt>
                <c:pt idx="4">
                  <c:v>85.714285714285708</c:v>
                </c:pt>
              </c:numCache>
            </c:numRef>
          </c:val>
        </c:ser>
        <c:ser>
          <c:idx val="2"/>
          <c:order val="1"/>
          <c:tx>
            <c:strRef>
              <c:f>'9'!$I$7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'9'!$I$8:$I$12</c:f>
              <c:numCache>
                <c:formatCode>0.0</c:formatCode>
                <c:ptCount val="5"/>
                <c:pt idx="0">
                  <c:v>91.666666666666657</c:v>
                </c:pt>
                <c:pt idx="1">
                  <c:v>89.473684210526315</c:v>
                </c:pt>
                <c:pt idx="2">
                  <c:v>96.428571428571431</c:v>
                </c:pt>
                <c:pt idx="3">
                  <c:v>96.666666666666671</c:v>
                </c:pt>
                <c:pt idx="4">
                  <c:v>100</c:v>
                </c:pt>
              </c:numCache>
            </c:numRef>
          </c:val>
        </c:ser>
        <c:axId val="101118720"/>
        <c:axId val="101120256"/>
      </c:barChart>
      <c:catAx>
        <c:axId val="101118720"/>
        <c:scaling>
          <c:orientation val="minMax"/>
        </c:scaling>
        <c:axPos val="b"/>
        <c:majorTickMark val="none"/>
        <c:tickLblPos val="nextTo"/>
        <c:crossAx val="101120256"/>
        <c:crosses val="autoZero"/>
        <c:auto val="1"/>
        <c:lblAlgn val="ctr"/>
        <c:lblOffset val="100"/>
      </c:catAx>
      <c:valAx>
        <c:axId val="10112025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11187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'10'!$G$7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'10'!$G$8:$G$12</c:f>
              <c:numCache>
                <c:formatCode>0.0</c:formatCode>
                <c:ptCount val="5"/>
                <c:pt idx="0">
                  <c:v>66.666666666666657</c:v>
                </c:pt>
                <c:pt idx="1">
                  <c:v>57.894736842105267</c:v>
                </c:pt>
                <c:pt idx="2">
                  <c:v>75</c:v>
                </c:pt>
                <c:pt idx="3">
                  <c:v>60</c:v>
                </c:pt>
                <c:pt idx="4">
                  <c:v>85.714285714285708</c:v>
                </c:pt>
              </c:numCache>
            </c:numRef>
          </c:val>
        </c:ser>
        <c:ser>
          <c:idx val="2"/>
          <c:order val="1"/>
          <c:tx>
            <c:strRef>
              <c:f>'10'!$I$7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'10'!$I$8:$I$12</c:f>
              <c:numCache>
                <c:formatCode>0.0</c:formatCode>
                <c:ptCount val="5"/>
                <c:pt idx="0">
                  <c:v>86.111111111111114</c:v>
                </c:pt>
                <c:pt idx="1">
                  <c:v>68.421052631578945</c:v>
                </c:pt>
                <c:pt idx="2">
                  <c:v>78.571428571428569</c:v>
                </c:pt>
                <c:pt idx="3">
                  <c:v>96.666666666666671</c:v>
                </c:pt>
                <c:pt idx="4">
                  <c:v>100</c:v>
                </c:pt>
              </c:numCache>
            </c:numRef>
          </c:val>
        </c:ser>
        <c:axId val="102232448"/>
        <c:axId val="102233984"/>
      </c:barChart>
      <c:catAx>
        <c:axId val="102232448"/>
        <c:scaling>
          <c:orientation val="minMax"/>
        </c:scaling>
        <c:axPos val="b"/>
        <c:majorTickMark val="none"/>
        <c:tickLblPos val="nextTo"/>
        <c:crossAx val="102233984"/>
        <c:crosses val="autoZero"/>
        <c:auto val="1"/>
        <c:lblAlgn val="ctr"/>
        <c:lblOffset val="100"/>
      </c:catAx>
      <c:valAx>
        <c:axId val="10223398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2232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'11'!$G$7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'11'!$G$8:$G$12</c:f>
              <c:numCache>
                <c:formatCode>0.0</c:formatCode>
                <c:ptCount val="5"/>
                <c:pt idx="0">
                  <c:v>75</c:v>
                </c:pt>
                <c:pt idx="1">
                  <c:v>76.31578947368422</c:v>
                </c:pt>
                <c:pt idx="2">
                  <c:v>78.571428571428569</c:v>
                </c:pt>
                <c:pt idx="3">
                  <c:v>70</c:v>
                </c:pt>
                <c:pt idx="4">
                  <c:v>78.571428571428569</c:v>
                </c:pt>
              </c:numCache>
            </c:numRef>
          </c:val>
        </c:ser>
        <c:ser>
          <c:idx val="2"/>
          <c:order val="1"/>
          <c:tx>
            <c:strRef>
              <c:f>'11'!$I$7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'11'!$I$8:$I$12</c:f>
              <c:numCache>
                <c:formatCode>0.0</c:formatCode>
                <c:ptCount val="5"/>
                <c:pt idx="0">
                  <c:v>100</c:v>
                </c:pt>
                <c:pt idx="1">
                  <c:v>92.10526315789474</c:v>
                </c:pt>
                <c:pt idx="2">
                  <c:v>92.857142857142861</c:v>
                </c:pt>
                <c:pt idx="3">
                  <c:v>96.666666666666671</c:v>
                </c:pt>
                <c:pt idx="4">
                  <c:v>100</c:v>
                </c:pt>
              </c:numCache>
            </c:numRef>
          </c:val>
        </c:ser>
        <c:axId val="102359040"/>
        <c:axId val="102360576"/>
      </c:barChart>
      <c:catAx>
        <c:axId val="102359040"/>
        <c:scaling>
          <c:orientation val="minMax"/>
        </c:scaling>
        <c:axPos val="b"/>
        <c:majorTickMark val="none"/>
        <c:tickLblPos val="nextTo"/>
        <c:crossAx val="102360576"/>
        <c:crosses val="autoZero"/>
        <c:auto val="1"/>
        <c:lblAlgn val="ctr"/>
        <c:lblOffset val="100"/>
      </c:catAx>
      <c:valAx>
        <c:axId val="10236057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2359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'12'!$G$7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'12'!$G$8:$G$12</c:f>
              <c:numCache>
                <c:formatCode>0.0</c:formatCode>
                <c:ptCount val="5"/>
                <c:pt idx="0">
                  <c:v>75</c:v>
                </c:pt>
                <c:pt idx="1">
                  <c:v>55.26315789473685</c:v>
                </c:pt>
                <c:pt idx="2">
                  <c:v>60.714285714285708</c:v>
                </c:pt>
                <c:pt idx="3">
                  <c:v>60</c:v>
                </c:pt>
                <c:pt idx="4">
                  <c:v>92.857142857142861</c:v>
                </c:pt>
              </c:numCache>
            </c:numRef>
          </c:val>
        </c:ser>
        <c:ser>
          <c:idx val="2"/>
          <c:order val="1"/>
          <c:tx>
            <c:strRef>
              <c:f>'12'!$I$7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'12'!$I$8:$I$12</c:f>
              <c:numCache>
                <c:formatCode>0.0</c:formatCode>
                <c:ptCount val="5"/>
                <c:pt idx="0">
                  <c:v>83.333333333333343</c:v>
                </c:pt>
                <c:pt idx="1">
                  <c:v>71.05263157894737</c:v>
                </c:pt>
                <c:pt idx="2">
                  <c:v>71.428571428571431</c:v>
                </c:pt>
                <c:pt idx="3">
                  <c:v>80</c:v>
                </c:pt>
                <c:pt idx="4">
                  <c:v>100</c:v>
                </c:pt>
              </c:numCache>
            </c:numRef>
          </c:val>
        </c:ser>
        <c:axId val="102505856"/>
        <c:axId val="102519936"/>
      </c:barChart>
      <c:catAx>
        <c:axId val="102505856"/>
        <c:scaling>
          <c:orientation val="minMax"/>
        </c:scaling>
        <c:axPos val="b"/>
        <c:majorTickMark val="none"/>
        <c:tickLblPos val="nextTo"/>
        <c:crossAx val="102519936"/>
        <c:crosses val="autoZero"/>
        <c:auto val="1"/>
        <c:lblAlgn val="ctr"/>
        <c:lblOffset val="100"/>
      </c:catAx>
      <c:valAx>
        <c:axId val="10251993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2505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'13'!$G$7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'13'!$G$8:$G$12</c:f>
              <c:numCache>
                <c:formatCode>0.0</c:formatCode>
                <c:ptCount val="5"/>
                <c:pt idx="0">
                  <c:v>72.222222222222214</c:v>
                </c:pt>
                <c:pt idx="1">
                  <c:v>84.210526315789465</c:v>
                </c:pt>
                <c:pt idx="2">
                  <c:v>75</c:v>
                </c:pt>
                <c:pt idx="3">
                  <c:v>0</c:v>
                </c:pt>
                <c:pt idx="4">
                  <c:v>92.857142857142861</c:v>
                </c:pt>
              </c:numCache>
            </c:numRef>
          </c:val>
        </c:ser>
        <c:ser>
          <c:idx val="2"/>
          <c:order val="1"/>
          <c:tx>
            <c:strRef>
              <c:f>'13'!$I$7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'13'!$I$8:$I$12</c:f>
              <c:numCache>
                <c:formatCode>0.0</c:formatCode>
                <c:ptCount val="5"/>
                <c:pt idx="0">
                  <c:v>83.333333333333343</c:v>
                </c:pt>
                <c:pt idx="1">
                  <c:v>89.473684210526315</c:v>
                </c:pt>
                <c:pt idx="2">
                  <c:v>89.285714285714292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</c:ser>
        <c:axId val="102677504"/>
        <c:axId val="102712064"/>
      </c:barChart>
      <c:catAx>
        <c:axId val="102677504"/>
        <c:scaling>
          <c:orientation val="minMax"/>
        </c:scaling>
        <c:axPos val="b"/>
        <c:majorTickMark val="none"/>
        <c:tickLblPos val="nextTo"/>
        <c:crossAx val="102712064"/>
        <c:crosses val="autoZero"/>
        <c:auto val="1"/>
        <c:lblAlgn val="ctr"/>
        <c:lblOffset val="100"/>
      </c:catAx>
      <c:valAx>
        <c:axId val="10271206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26775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'14'!$G$7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'14'!$G$8:$G$12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'14'!$I$7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'14'!$I$8:$I$12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02759040"/>
        <c:axId val="103108992"/>
      </c:barChart>
      <c:catAx>
        <c:axId val="102759040"/>
        <c:scaling>
          <c:orientation val="minMax"/>
        </c:scaling>
        <c:axPos val="b"/>
        <c:majorTickMark val="none"/>
        <c:tickLblPos val="nextTo"/>
        <c:crossAx val="103108992"/>
        <c:crosses val="autoZero"/>
        <c:auto val="1"/>
        <c:lblAlgn val="ctr"/>
        <c:lblOffset val="100"/>
      </c:catAx>
      <c:valAx>
        <c:axId val="10310899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2759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'15'!$G$7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'15'!$G$8:$G$12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'15'!$I$7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'15'!$I$8:$I$12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09841024"/>
        <c:axId val="109867392"/>
      </c:barChart>
      <c:catAx>
        <c:axId val="109841024"/>
        <c:scaling>
          <c:orientation val="minMax"/>
        </c:scaling>
        <c:axPos val="b"/>
        <c:majorTickMark val="none"/>
        <c:tickLblPos val="nextTo"/>
        <c:crossAx val="109867392"/>
        <c:crosses val="autoZero"/>
        <c:auto val="1"/>
        <c:lblAlgn val="ctr"/>
        <c:lblOffset val="100"/>
      </c:catAx>
      <c:valAx>
        <c:axId val="10986739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98410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400" b="0" i="0" baseline="0"/>
              <a:t>Результаты диагностики сформированности показателей по образовательным областям на начало 2020/2021 уч.года</a:t>
            </a:r>
          </a:p>
        </c:rich>
      </c:tx>
      <c:layout/>
    </c:title>
    <c:plotArea>
      <c:layout/>
      <c:barChart>
        <c:barDir val="bar"/>
        <c:grouping val="percentStacked"/>
        <c:ser>
          <c:idx val="0"/>
          <c:order val="0"/>
          <c:tx>
            <c:strRef>
              <c:f>'Результат по группе'!$I$7</c:f>
              <c:strCache>
                <c:ptCount val="1"/>
                <c:pt idx="0">
                  <c:v>Не сформированы</c:v>
                </c:pt>
              </c:strCache>
            </c:strRef>
          </c:tx>
          <c:cat>
            <c:strRef>
              <c:f>'Результат по группе'!$H$8:$H$12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'Результат по группе'!$I$8:$I$12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'Результат по группе'!$J$7</c:f>
              <c:strCache>
                <c:ptCount val="1"/>
                <c:pt idx="0">
                  <c:v>Формируются</c:v>
                </c:pt>
              </c:strCache>
            </c:strRef>
          </c:tx>
          <c:cat>
            <c:strRef>
              <c:f>'Результат по группе'!$H$8:$H$12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'Результат по группе'!$J$8:$J$12</c:f>
              <c:numCache>
                <c:formatCode>0.0</c:formatCode>
                <c:ptCount val="5"/>
                <c:pt idx="0">
                  <c:v>69.230769230769226</c:v>
                </c:pt>
                <c:pt idx="1">
                  <c:v>61.53846153846154</c:v>
                </c:pt>
                <c:pt idx="2">
                  <c:v>46.153846153846153</c:v>
                </c:pt>
                <c:pt idx="3">
                  <c:v>84.615384615384613</c:v>
                </c:pt>
                <c:pt idx="4">
                  <c:v>46.153846153846153</c:v>
                </c:pt>
              </c:numCache>
            </c:numRef>
          </c:val>
        </c:ser>
        <c:ser>
          <c:idx val="2"/>
          <c:order val="2"/>
          <c:tx>
            <c:strRef>
              <c:f>'Результат по группе'!$K$7</c:f>
              <c:strCache>
                <c:ptCount val="1"/>
                <c:pt idx="0">
                  <c:v>Сформированы</c:v>
                </c:pt>
              </c:strCache>
            </c:strRef>
          </c:tx>
          <c:cat>
            <c:strRef>
              <c:f>'Результат по группе'!$H$8:$H$12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'Результат по группе'!$K$8:$K$12</c:f>
              <c:numCache>
                <c:formatCode>0.0</c:formatCode>
                <c:ptCount val="5"/>
                <c:pt idx="0">
                  <c:v>30.76923076923077</c:v>
                </c:pt>
                <c:pt idx="1">
                  <c:v>38.46153846153846</c:v>
                </c:pt>
                <c:pt idx="2">
                  <c:v>53.846153846153847</c:v>
                </c:pt>
                <c:pt idx="3">
                  <c:v>15.384615384615385</c:v>
                </c:pt>
                <c:pt idx="4">
                  <c:v>53.846153846153847</c:v>
                </c:pt>
              </c:numCache>
            </c:numRef>
          </c:val>
        </c:ser>
        <c:dLbls>
          <c:dLblPos val="ctr"/>
          <c:showVal val="1"/>
        </c:dLbls>
        <c:overlap val="100"/>
        <c:axId val="101889152"/>
        <c:axId val="101890688"/>
      </c:barChart>
      <c:catAx>
        <c:axId val="101889152"/>
        <c:scaling>
          <c:orientation val="minMax"/>
        </c:scaling>
        <c:axPos val="l"/>
        <c:tickLblPos val="nextTo"/>
        <c:crossAx val="101890688"/>
        <c:crosses val="autoZero"/>
        <c:auto val="1"/>
        <c:lblAlgn val="ctr"/>
        <c:lblOffset val="100"/>
      </c:catAx>
      <c:valAx>
        <c:axId val="101890688"/>
        <c:scaling>
          <c:orientation val="minMax"/>
        </c:scaling>
        <c:axPos val="b"/>
        <c:majorGridlines/>
        <c:numFmt formatCode="0%" sourceLinked="1"/>
        <c:tickLblPos val="nextTo"/>
        <c:crossAx val="101889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'16'!$G$7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'16'!$G$8:$G$12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'16'!$I$7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'16'!$I$8:$I$12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09988096"/>
        <c:axId val="110002176"/>
      </c:barChart>
      <c:catAx>
        <c:axId val="109988096"/>
        <c:scaling>
          <c:orientation val="minMax"/>
        </c:scaling>
        <c:axPos val="b"/>
        <c:majorTickMark val="none"/>
        <c:tickLblPos val="nextTo"/>
        <c:crossAx val="110002176"/>
        <c:crosses val="autoZero"/>
        <c:auto val="1"/>
        <c:lblAlgn val="ctr"/>
        <c:lblOffset val="100"/>
      </c:catAx>
      <c:valAx>
        <c:axId val="11000217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9988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'17'!$G$7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'17'!$G$8:$G$12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'17'!$I$7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'17'!$I$8:$I$12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0057344"/>
        <c:axId val="110058880"/>
      </c:barChart>
      <c:catAx>
        <c:axId val="110057344"/>
        <c:scaling>
          <c:orientation val="minMax"/>
        </c:scaling>
        <c:axPos val="b"/>
        <c:majorTickMark val="none"/>
        <c:tickLblPos val="nextTo"/>
        <c:crossAx val="110058880"/>
        <c:crosses val="autoZero"/>
        <c:auto val="1"/>
        <c:lblAlgn val="ctr"/>
        <c:lblOffset val="100"/>
      </c:catAx>
      <c:valAx>
        <c:axId val="110058880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0057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'18'!$G$7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'18'!$G$8:$G$12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'18'!$I$7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'18'!$I$8:$I$12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0200320"/>
        <c:axId val="110201856"/>
      </c:barChart>
      <c:catAx>
        <c:axId val="110200320"/>
        <c:scaling>
          <c:orientation val="minMax"/>
        </c:scaling>
        <c:axPos val="b"/>
        <c:majorTickMark val="none"/>
        <c:tickLblPos val="nextTo"/>
        <c:crossAx val="110201856"/>
        <c:crosses val="autoZero"/>
        <c:auto val="1"/>
        <c:lblAlgn val="ctr"/>
        <c:lblOffset val="100"/>
      </c:catAx>
      <c:valAx>
        <c:axId val="11020185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02003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'19'!$G$7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'19'!$F$8:$F$12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'19'!$G$8:$G$12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'19'!$I$7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'19'!$F$8:$F$12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'19'!$I$8:$I$12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0400640"/>
        <c:axId val="110402176"/>
      </c:barChart>
      <c:catAx>
        <c:axId val="110400640"/>
        <c:scaling>
          <c:orientation val="minMax"/>
        </c:scaling>
        <c:axPos val="b"/>
        <c:majorTickMark val="none"/>
        <c:tickLblPos val="nextTo"/>
        <c:crossAx val="110402176"/>
        <c:crosses val="autoZero"/>
        <c:auto val="1"/>
        <c:lblAlgn val="ctr"/>
        <c:lblOffset val="100"/>
      </c:catAx>
      <c:valAx>
        <c:axId val="11040217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0400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'20'!$G$7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'20'!$G$8:$G$12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'20'!$I$8:$I$12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0485888"/>
        <c:axId val="110487424"/>
      </c:barChart>
      <c:catAx>
        <c:axId val="110485888"/>
        <c:scaling>
          <c:orientation val="minMax"/>
        </c:scaling>
        <c:axPos val="b"/>
        <c:majorTickMark val="none"/>
        <c:tickLblPos val="nextTo"/>
        <c:crossAx val="110487424"/>
        <c:crosses val="autoZero"/>
        <c:auto val="1"/>
        <c:lblAlgn val="ctr"/>
        <c:lblOffset val="100"/>
      </c:catAx>
      <c:valAx>
        <c:axId val="11048742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0485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'21'!$G$7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'21'!$G$8:$G$12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'21'!$I$7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'21'!$I$8:$I$12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0948352"/>
        <c:axId val="110949888"/>
      </c:barChart>
      <c:catAx>
        <c:axId val="110948352"/>
        <c:scaling>
          <c:orientation val="minMax"/>
        </c:scaling>
        <c:axPos val="b"/>
        <c:majorTickMark val="none"/>
        <c:tickLblPos val="nextTo"/>
        <c:crossAx val="110949888"/>
        <c:crosses val="autoZero"/>
        <c:auto val="1"/>
        <c:lblAlgn val="ctr"/>
        <c:lblOffset val="100"/>
      </c:catAx>
      <c:valAx>
        <c:axId val="11094988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0948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'22'!$G$7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'22'!$G$8:$G$12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'22'!$I$7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'22'!$I$8:$I$12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1336832"/>
        <c:axId val="111350912"/>
      </c:barChart>
      <c:catAx>
        <c:axId val="111336832"/>
        <c:scaling>
          <c:orientation val="minMax"/>
        </c:scaling>
        <c:axPos val="b"/>
        <c:majorTickMark val="none"/>
        <c:tickLblPos val="nextTo"/>
        <c:crossAx val="111350912"/>
        <c:crosses val="autoZero"/>
        <c:auto val="1"/>
        <c:lblAlgn val="ctr"/>
        <c:lblOffset val="100"/>
      </c:catAx>
      <c:valAx>
        <c:axId val="11135091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13368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'23'!$G$7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'23'!$G$8:$G$12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'23'!$I$7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'23'!$I$8:$I$12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1447040"/>
        <c:axId val="111477504"/>
      </c:barChart>
      <c:catAx>
        <c:axId val="111447040"/>
        <c:scaling>
          <c:orientation val="minMax"/>
        </c:scaling>
        <c:axPos val="b"/>
        <c:majorTickMark val="none"/>
        <c:tickLblPos val="nextTo"/>
        <c:crossAx val="111477504"/>
        <c:crosses val="autoZero"/>
        <c:auto val="1"/>
        <c:lblAlgn val="ctr"/>
        <c:lblOffset val="100"/>
      </c:catAx>
      <c:valAx>
        <c:axId val="11147750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1447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'24'!$G$7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'24'!$G$8:$G$12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'24'!$I$7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'24'!$I$8:$I$12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2659072"/>
        <c:axId val="112664960"/>
      </c:barChart>
      <c:catAx>
        <c:axId val="112659072"/>
        <c:scaling>
          <c:orientation val="minMax"/>
        </c:scaling>
        <c:axPos val="b"/>
        <c:majorTickMark val="none"/>
        <c:tickLblPos val="nextTo"/>
        <c:crossAx val="112664960"/>
        <c:crosses val="autoZero"/>
        <c:auto val="1"/>
        <c:lblAlgn val="ctr"/>
        <c:lblOffset val="100"/>
      </c:catAx>
      <c:valAx>
        <c:axId val="112664960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26590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'25'!$G$7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'25'!$G$8:$G$12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'25'!$I$7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'25'!$I$8:$I$12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2826624"/>
        <c:axId val="112852992"/>
      </c:barChart>
      <c:catAx>
        <c:axId val="112826624"/>
        <c:scaling>
          <c:orientation val="minMax"/>
        </c:scaling>
        <c:axPos val="b"/>
        <c:majorTickMark val="none"/>
        <c:tickLblPos val="nextTo"/>
        <c:crossAx val="112852992"/>
        <c:crosses val="autoZero"/>
        <c:auto val="1"/>
        <c:lblAlgn val="ctr"/>
        <c:lblOffset val="100"/>
      </c:catAx>
      <c:valAx>
        <c:axId val="11285299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28266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400" b="0" i="0" baseline="0"/>
              <a:t>Результаты диагностики сформированности показателей по областям на конец 2020-2021 уч. года</a:t>
            </a:r>
          </a:p>
        </c:rich>
      </c:tx>
      <c:layout/>
    </c:title>
    <c:plotArea>
      <c:layout/>
      <c:barChart>
        <c:barDir val="bar"/>
        <c:grouping val="percentStacked"/>
        <c:ser>
          <c:idx val="0"/>
          <c:order val="0"/>
          <c:tx>
            <c:strRef>
              <c:f>'Результат по группе'!$I$15</c:f>
              <c:strCache>
                <c:ptCount val="1"/>
                <c:pt idx="0">
                  <c:v>Не сформированы</c:v>
                </c:pt>
              </c:strCache>
            </c:strRef>
          </c:tx>
          <c:cat>
            <c:strRef>
              <c:f>'Результат по группе'!$H$16:$H$20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'Результат по группе'!$I$16:$I$20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'Результат по группе'!$J$15</c:f>
              <c:strCache>
                <c:ptCount val="1"/>
                <c:pt idx="0">
                  <c:v>Формируются</c:v>
                </c:pt>
              </c:strCache>
            </c:strRef>
          </c:tx>
          <c:cat>
            <c:strRef>
              <c:f>'Результат по группе'!$H$16:$H$20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'Результат по группе'!$J$16:$J$20</c:f>
              <c:numCache>
                <c:formatCode>0.0</c:formatCode>
                <c:ptCount val="5"/>
                <c:pt idx="0">
                  <c:v>23.076923076923077</c:v>
                </c:pt>
                <c:pt idx="1">
                  <c:v>38.46153846153846</c:v>
                </c:pt>
                <c:pt idx="2">
                  <c:v>30.76923076923077</c:v>
                </c:pt>
                <c:pt idx="3">
                  <c:v>23.076923076923077</c:v>
                </c:pt>
                <c:pt idx="4">
                  <c:v>7.6923076923076925</c:v>
                </c:pt>
              </c:numCache>
            </c:numRef>
          </c:val>
        </c:ser>
        <c:ser>
          <c:idx val="2"/>
          <c:order val="2"/>
          <c:tx>
            <c:strRef>
              <c:f>'Результат по группе'!$K$15</c:f>
              <c:strCache>
                <c:ptCount val="1"/>
                <c:pt idx="0">
                  <c:v>Сформированы</c:v>
                </c:pt>
              </c:strCache>
            </c:strRef>
          </c:tx>
          <c:cat>
            <c:strRef>
              <c:f>'Результат по группе'!$H$16:$H$20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'Результат по группе'!$K$16:$K$20</c:f>
              <c:numCache>
                <c:formatCode>0.0</c:formatCode>
                <c:ptCount val="5"/>
                <c:pt idx="0">
                  <c:v>76.92307692307692</c:v>
                </c:pt>
                <c:pt idx="1">
                  <c:v>61.53846153846154</c:v>
                </c:pt>
                <c:pt idx="2">
                  <c:v>69.230769230769226</c:v>
                </c:pt>
                <c:pt idx="3">
                  <c:v>76.92307692307692</c:v>
                </c:pt>
                <c:pt idx="4">
                  <c:v>92.307692307692307</c:v>
                </c:pt>
              </c:numCache>
            </c:numRef>
          </c:val>
        </c:ser>
        <c:dLbls>
          <c:dLblPos val="ctr"/>
          <c:showVal val="1"/>
        </c:dLbls>
        <c:overlap val="100"/>
        <c:axId val="125355136"/>
        <c:axId val="125357440"/>
      </c:barChart>
      <c:catAx>
        <c:axId val="125355136"/>
        <c:scaling>
          <c:orientation val="minMax"/>
        </c:scaling>
        <c:axPos val="l"/>
        <c:tickLblPos val="nextTo"/>
        <c:crossAx val="125357440"/>
        <c:crosses val="autoZero"/>
        <c:auto val="1"/>
        <c:lblAlgn val="ctr"/>
        <c:lblOffset val="100"/>
      </c:catAx>
      <c:valAx>
        <c:axId val="125357440"/>
        <c:scaling>
          <c:orientation val="minMax"/>
        </c:scaling>
        <c:axPos val="b"/>
        <c:majorGridlines/>
        <c:numFmt formatCode="0%" sourceLinked="1"/>
        <c:tickLblPos val="nextTo"/>
        <c:crossAx val="125355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'26'!$G$7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'26'!$G$8:$G$12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strRef>
              <c:f>'26'!$I$7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'26'!$I$8:$I$12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112932736"/>
        <c:axId val="112934272"/>
      </c:barChart>
      <c:catAx>
        <c:axId val="112932736"/>
        <c:scaling>
          <c:orientation val="minMax"/>
        </c:scaling>
        <c:axPos val="b"/>
        <c:majorTickMark val="none"/>
        <c:tickLblPos val="nextTo"/>
        <c:crossAx val="112934272"/>
        <c:crosses val="autoZero"/>
        <c:auto val="1"/>
        <c:lblAlgn val="ctr"/>
        <c:lblOffset val="100"/>
      </c:catAx>
      <c:valAx>
        <c:axId val="11293427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129327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/>
              <a:t>Результаты диагностики сформированности показателей по образовательным областям 2020/2021 уч.года</a:t>
            </a:r>
            <a:endParaRPr lang="ru-RU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'Результат по группе'!$C$72</c:f>
              <c:strCache>
                <c:ptCount val="1"/>
                <c:pt idx="0">
                  <c:v>начало года</c:v>
                </c:pt>
              </c:strCache>
            </c:strRef>
          </c:tx>
          <c:cat>
            <c:strRef>
              <c:f>'Результат по группе'!$B$73:$B$77</c:f>
              <c:strCache>
                <c:ptCount val="5"/>
                <c:pt idx="0">
                  <c:v>Социально-коммуникативное </c:v>
                </c:pt>
                <c:pt idx="1">
                  <c:v>Познавательное </c:v>
                </c:pt>
                <c:pt idx="2">
                  <c:v> Речевое </c:v>
                </c:pt>
                <c:pt idx="3">
                  <c:v>Художественно-эстетическое </c:v>
                </c:pt>
                <c:pt idx="4">
                  <c:v>Физическе развитие </c:v>
                </c:pt>
              </c:strCache>
            </c:strRef>
          </c:cat>
          <c:val>
            <c:numRef>
              <c:f>'Результат по группе'!$C$73:$C$77</c:f>
              <c:numCache>
                <c:formatCode>0.00</c:formatCode>
                <c:ptCount val="5"/>
                <c:pt idx="0">
                  <c:v>30.76923076923077</c:v>
                </c:pt>
                <c:pt idx="1">
                  <c:v>38.46153846153846</c:v>
                </c:pt>
                <c:pt idx="2">
                  <c:v>53.846153846153847</c:v>
                </c:pt>
                <c:pt idx="3">
                  <c:v>15.384615384615385</c:v>
                </c:pt>
                <c:pt idx="4">
                  <c:v>53.846153846153847</c:v>
                </c:pt>
              </c:numCache>
            </c:numRef>
          </c:val>
        </c:ser>
        <c:ser>
          <c:idx val="1"/>
          <c:order val="1"/>
          <c:tx>
            <c:strRef>
              <c:f>'Результат по группе'!$D$72</c:f>
              <c:strCache>
                <c:ptCount val="1"/>
                <c:pt idx="0">
                  <c:v>конец года</c:v>
                </c:pt>
              </c:strCache>
            </c:strRef>
          </c:tx>
          <c:cat>
            <c:strRef>
              <c:f>'Результат по группе'!$B$73:$B$77</c:f>
              <c:strCache>
                <c:ptCount val="5"/>
                <c:pt idx="0">
                  <c:v>Социально-коммуникативное </c:v>
                </c:pt>
                <c:pt idx="1">
                  <c:v>Познавательное </c:v>
                </c:pt>
                <c:pt idx="2">
                  <c:v> Речевое </c:v>
                </c:pt>
                <c:pt idx="3">
                  <c:v>Художественно-эстетическое </c:v>
                </c:pt>
                <c:pt idx="4">
                  <c:v>Физическе развитие </c:v>
                </c:pt>
              </c:strCache>
            </c:strRef>
          </c:cat>
          <c:val>
            <c:numRef>
              <c:f>'Результат по группе'!$D$73:$D$77</c:f>
              <c:numCache>
                <c:formatCode>0.00</c:formatCode>
                <c:ptCount val="5"/>
                <c:pt idx="0">
                  <c:v>76.92307692307692</c:v>
                </c:pt>
                <c:pt idx="1">
                  <c:v>61.53846153846154</c:v>
                </c:pt>
                <c:pt idx="2">
                  <c:v>69.230769230769226</c:v>
                </c:pt>
                <c:pt idx="3">
                  <c:v>76.92307692307692</c:v>
                </c:pt>
                <c:pt idx="4">
                  <c:v>92.307692307692307</c:v>
                </c:pt>
              </c:numCache>
            </c:numRef>
          </c:val>
        </c:ser>
        <c:dLbls/>
        <c:axId val="94374528"/>
        <c:axId val="94417664"/>
      </c:barChart>
      <c:catAx>
        <c:axId val="94374528"/>
        <c:scaling>
          <c:orientation val="minMax"/>
        </c:scaling>
        <c:axPos val="b"/>
        <c:majorTickMark val="none"/>
        <c:tickLblPos val="nextTo"/>
        <c:crossAx val="94417664"/>
        <c:crosses val="autoZero"/>
        <c:auto val="1"/>
        <c:lblAlgn val="ctr"/>
        <c:lblOffset val="100"/>
      </c:catAx>
      <c:valAx>
        <c:axId val="9441766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43745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'Инд результаты ребенка 1'!$G$7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'Инд результаты ребенка 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'Инд результаты ребенка 1'!$G$8:$G$12</c:f>
              <c:numCache>
                <c:formatCode>0.0</c:formatCode>
                <c:ptCount val="5"/>
                <c:pt idx="0">
                  <c:v>100</c:v>
                </c:pt>
                <c:pt idx="1">
                  <c:v>76.31578947368422</c:v>
                </c:pt>
                <c:pt idx="2">
                  <c:v>75</c:v>
                </c:pt>
                <c:pt idx="3">
                  <c:v>66.666666666666657</c:v>
                </c:pt>
                <c:pt idx="4">
                  <c:v>78.571428571428569</c:v>
                </c:pt>
              </c:numCache>
            </c:numRef>
          </c:val>
        </c:ser>
        <c:ser>
          <c:idx val="2"/>
          <c:order val="1"/>
          <c:tx>
            <c:strRef>
              <c:f>'Инд результаты ребенка 1'!$I$7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'Инд результаты ребенка 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'Инд результаты ребенка 1'!$I$8:$I$12</c:f>
              <c:numCache>
                <c:formatCode>0.0</c:formatCode>
                <c:ptCount val="5"/>
                <c:pt idx="0">
                  <c:v>100</c:v>
                </c:pt>
                <c:pt idx="1">
                  <c:v>92.10526315789474</c:v>
                </c:pt>
                <c:pt idx="2">
                  <c:v>82.142857142857139</c:v>
                </c:pt>
                <c:pt idx="3">
                  <c:v>96.666666666666671</c:v>
                </c:pt>
                <c:pt idx="4">
                  <c:v>100</c:v>
                </c:pt>
              </c:numCache>
            </c:numRef>
          </c:val>
        </c:ser>
        <c:axId val="98320768"/>
        <c:axId val="98322304"/>
      </c:barChart>
      <c:catAx>
        <c:axId val="98320768"/>
        <c:scaling>
          <c:orientation val="minMax"/>
        </c:scaling>
        <c:axPos val="b"/>
        <c:majorTickMark val="none"/>
        <c:tickLblPos val="nextTo"/>
        <c:crossAx val="98322304"/>
        <c:crosses val="autoZero"/>
        <c:auto val="1"/>
        <c:lblAlgn val="ctr"/>
        <c:lblOffset val="100"/>
      </c:catAx>
      <c:valAx>
        <c:axId val="9832230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8320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'2'!$G$7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'2'!$G$8:$G$12</c:f>
              <c:numCache>
                <c:formatCode>0.0</c:formatCode>
                <c:ptCount val="5"/>
                <c:pt idx="0">
                  <c:v>69.444444444444443</c:v>
                </c:pt>
                <c:pt idx="1">
                  <c:v>68.421052631578945</c:v>
                </c:pt>
                <c:pt idx="2">
                  <c:v>50</c:v>
                </c:pt>
                <c:pt idx="3">
                  <c:v>60</c:v>
                </c:pt>
                <c:pt idx="4">
                  <c:v>78.571428571428569</c:v>
                </c:pt>
              </c:numCache>
            </c:numRef>
          </c:val>
        </c:ser>
        <c:ser>
          <c:idx val="2"/>
          <c:order val="1"/>
          <c:tx>
            <c:strRef>
              <c:f>'2'!$I$7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'2'!$I$8:$I$12</c:f>
              <c:numCache>
                <c:formatCode>0.0</c:formatCode>
                <c:ptCount val="5"/>
                <c:pt idx="0">
                  <c:v>75</c:v>
                </c:pt>
                <c:pt idx="1">
                  <c:v>89.473684210526315</c:v>
                </c:pt>
                <c:pt idx="2">
                  <c:v>67.857142857142861</c:v>
                </c:pt>
                <c:pt idx="3">
                  <c:v>76.666666666666671</c:v>
                </c:pt>
                <c:pt idx="4">
                  <c:v>92.857142857142861</c:v>
                </c:pt>
              </c:numCache>
            </c:numRef>
          </c:val>
        </c:ser>
        <c:axId val="98271232"/>
        <c:axId val="98272768"/>
      </c:barChart>
      <c:catAx>
        <c:axId val="98271232"/>
        <c:scaling>
          <c:orientation val="minMax"/>
        </c:scaling>
        <c:axPos val="b"/>
        <c:majorTickMark val="none"/>
        <c:tickLblPos val="nextTo"/>
        <c:crossAx val="98272768"/>
        <c:crosses val="autoZero"/>
        <c:auto val="1"/>
        <c:lblAlgn val="ctr"/>
        <c:lblOffset val="100"/>
      </c:catAx>
      <c:valAx>
        <c:axId val="9827276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82712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'3'!$G$7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'3'!$G$8:$G$12</c:f>
              <c:numCache>
                <c:formatCode>0.0</c:formatCode>
                <c:ptCount val="5"/>
                <c:pt idx="0">
                  <c:v>91.666666666666657</c:v>
                </c:pt>
                <c:pt idx="1">
                  <c:v>81.578947368421055</c:v>
                </c:pt>
                <c:pt idx="2">
                  <c:v>75</c:v>
                </c:pt>
                <c:pt idx="3">
                  <c:v>80</c:v>
                </c:pt>
                <c:pt idx="4">
                  <c:v>78.571428571428569</c:v>
                </c:pt>
              </c:numCache>
            </c:numRef>
          </c:val>
        </c:ser>
        <c:ser>
          <c:idx val="2"/>
          <c:order val="1"/>
          <c:tx>
            <c:strRef>
              <c:f>'3'!$I$7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'3'!$I$8:$I$12</c:f>
              <c:numCache>
                <c:formatCode>0.0</c:formatCode>
                <c:ptCount val="5"/>
                <c:pt idx="0">
                  <c:v>94.444444444444443</c:v>
                </c:pt>
                <c:pt idx="1">
                  <c:v>100</c:v>
                </c:pt>
                <c:pt idx="2">
                  <c:v>96.428571428571431</c:v>
                </c:pt>
                <c:pt idx="3">
                  <c:v>96.666666666666671</c:v>
                </c:pt>
                <c:pt idx="4">
                  <c:v>92.857142857142861</c:v>
                </c:pt>
              </c:numCache>
            </c:numRef>
          </c:val>
        </c:ser>
        <c:axId val="98749824"/>
        <c:axId val="99046528"/>
      </c:barChart>
      <c:catAx>
        <c:axId val="98749824"/>
        <c:scaling>
          <c:orientation val="minMax"/>
        </c:scaling>
        <c:axPos val="b"/>
        <c:majorTickMark val="none"/>
        <c:tickLblPos val="nextTo"/>
        <c:crossAx val="99046528"/>
        <c:crosses val="autoZero"/>
        <c:auto val="1"/>
        <c:lblAlgn val="ctr"/>
        <c:lblOffset val="100"/>
      </c:catAx>
      <c:valAx>
        <c:axId val="9904652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87498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'4'!$G$7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'4'!$G$8:$G$12</c:f>
              <c:numCache>
                <c:formatCode>0.0</c:formatCode>
                <c:ptCount val="5"/>
                <c:pt idx="0">
                  <c:v>47.222222222222221</c:v>
                </c:pt>
                <c:pt idx="1">
                  <c:v>42.105263157894733</c:v>
                </c:pt>
                <c:pt idx="2">
                  <c:v>42.857142857142854</c:v>
                </c:pt>
                <c:pt idx="3">
                  <c:v>66.666666666666657</c:v>
                </c:pt>
                <c:pt idx="4">
                  <c:v>71.428571428571431</c:v>
                </c:pt>
              </c:numCache>
            </c:numRef>
          </c:val>
        </c:ser>
        <c:ser>
          <c:idx val="2"/>
          <c:order val="1"/>
          <c:tx>
            <c:strRef>
              <c:f>'4'!$I$7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'4'!$I$8:$I$12</c:f>
              <c:numCache>
                <c:formatCode>0.0</c:formatCode>
                <c:ptCount val="5"/>
                <c:pt idx="0">
                  <c:v>77.777777777777786</c:v>
                </c:pt>
                <c:pt idx="1">
                  <c:v>71.05263157894737</c:v>
                </c:pt>
                <c:pt idx="2">
                  <c:v>64.285714285714292</c:v>
                </c:pt>
                <c:pt idx="3">
                  <c:v>76.666666666666671</c:v>
                </c:pt>
                <c:pt idx="4">
                  <c:v>100</c:v>
                </c:pt>
              </c:numCache>
            </c:numRef>
          </c:val>
        </c:ser>
        <c:axId val="98650752"/>
        <c:axId val="98673024"/>
      </c:barChart>
      <c:catAx>
        <c:axId val="98650752"/>
        <c:scaling>
          <c:orientation val="minMax"/>
        </c:scaling>
        <c:axPos val="b"/>
        <c:majorTickMark val="none"/>
        <c:tickLblPos val="nextTo"/>
        <c:crossAx val="98673024"/>
        <c:crosses val="autoZero"/>
        <c:auto val="1"/>
        <c:lblAlgn val="ctr"/>
        <c:lblOffset val="100"/>
      </c:catAx>
      <c:valAx>
        <c:axId val="9867302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86507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'5'!$G$7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cat>
            <c:strRef>
              <c:f>'5'!$F$8:$F$12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'5'!$G$8:$G$12</c:f>
              <c:numCache>
                <c:formatCode>0.0</c:formatCode>
                <c:ptCount val="5"/>
                <c:pt idx="0">
                  <c:v>47.222222222222221</c:v>
                </c:pt>
                <c:pt idx="1">
                  <c:v>63.157894736842103</c:v>
                </c:pt>
                <c:pt idx="2">
                  <c:v>50</c:v>
                </c:pt>
                <c:pt idx="3">
                  <c:v>56.666666666666664</c:v>
                </c:pt>
                <c:pt idx="4">
                  <c:v>64.285714285714292</c:v>
                </c:pt>
              </c:numCache>
            </c:numRef>
          </c:val>
        </c:ser>
        <c:ser>
          <c:idx val="2"/>
          <c:order val="1"/>
          <c:tx>
            <c:strRef>
              <c:f>'5'!$I$7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cat>
            <c:strRef>
              <c:f>'5'!$F$8:$F$12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'5'!$I$8:$I$12</c:f>
              <c:numCache>
                <c:formatCode>0.0</c:formatCode>
                <c:ptCount val="5"/>
                <c:pt idx="0">
                  <c:v>50</c:v>
                </c:pt>
                <c:pt idx="1">
                  <c:v>73.68421052631578</c:v>
                </c:pt>
                <c:pt idx="2">
                  <c:v>60.714285714285708</c:v>
                </c:pt>
                <c:pt idx="3">
                  <c:v>70</c:v>
                </c:pt>
                <c:pt idx="4">
                  <c:v>78.571428571428569</c:v>
                </c:pt>
              </c:numCache>
            </c:numRef>
          </c:val>
        </c:ser>
        <c:axId val="99170560"/>
        <c:axId val="99192832"/>
      </c:barChart>
      <c:catAx>
        <c:axId val="99170560"/>
        <c:scaling>
          <c:orientation val="minMax"/>
        </c:scaling>
        <c:axPos val="b"/>
        <c:majorTickMark val="none"/>
        <c:tickLblPos val="nextTo"/>
        <c:crossAx val="99192832"/>
        <c:crosses val="autoZero"/>
        <c:auto val="1"/>
        <c:lblAlgn val="ctr"/>
        <c:lblOffset val="100"/>
      </c:catAx>
      <c:valAx>
        <c:axId val="9919283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9170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6</xdr:row>
      <xdr:rowOff>238125</xdr:rowOff>
    </xdr:from>
    <xdr:to>
      <xdr:col>23</xdr:col>
      <xdr:colOff>904875</xdr:colOff>
      <xdr:row>10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0</xdr:row>
      <xdr:rowOff>66675</xdr:rowOff>
    </xdr:from>
    <xdr:to>
      <xdr:col>16</xdr:col>
      <xdr:colOff>95250</xdr:colOff>
      <xdr:row>8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552450</xdr:colOff>
      <xdr:row>8</xdr:row>
      <xdr:rowOff>257175</xdr:rowOff>
    </xdr:from>
    <xdr:to>
      <xdr:col>16</xdr:col>
      <xdr:colOff>76200</xdr:colOff>
      <xdr:row>18</xdr:row>
      <xdr:rowOff>276225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619125</xdr:colOff>
      <xdr:row>74</xdr:row>
      <xdr:rowOff>114300</xdr:rowOff>
    </xdr:from>
    <xdr:to>
      <xdr:col>10</xdr:col>
      <xdr:colOff>638175</xdr:colOff>
      <xdr:row>95</xdr:row>
      <xdr:rowOff>57150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15</xdr:row>
      <xdr:rowOff>9525</xdr:rowOff>
    </xdr:from>
    <xdr:to>
      <xdr:col>9</xdr:col>
      <xdr:colOff>552449</xdr:colOff>
      <xdr:row>26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26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15</xdr:row>
      <xdr:rowOff>9525</xdr:rowOff>
    </xdr:from>
    <xdr:to>
      <xdr:col>9</xdr:col>
      <xdr:colOff>552450</xdr:colOff>
      <xdr:row>26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15</xdr:row>
      <xdr:rowOff>9525</xdr:rowOff>
    </xdr:from>
    <xdr:to>
      <xdr:col>9</xdr:col>
      <xdr:colOff>552450</xdr:colOff>
      <xdr:row>25</xdr:row>
      <xdr:rowOff>533400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15</xdr:row>
      <xdr:rowOff>9525</xdr:rowOff>
    </xdr:from>
    <xdr:to>
      <xdr:col>9</xdr:col>
      <xdr:colOff>552450</xdr:colOff>
      <xdr:row>25</xdr:row>
      <xdr:rowOff>561975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15</xdr:row>
      <xdr:rowOff>38099</xdr:rowOff>
    </xdr:from>
    <xdr:to>
      <xdr:col>9</xdr:col>
      <xdr:colOff>552450</xdr:colOff>
      <xdr:row>25</xdr:row>
      <xdr:rowOff>571499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9525</xdr:rowOff>
    </xdr:from>
    <xdr:to>
      <xdr:col>9</xdr:col>
      <xdr:colOff>552450</xdr:colOff>
      <xdr:row>25</xdr:row>
      <xdr:rowOff>419100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15</xdr:row>
      <xdr:rowOff>9525</xdr:rowOff>
    </xdr:from>
    <xdr:to>
      <xdr:col>9</xdr:col>
      <xdr:colOff>552449</xdr:colOff>
      <xdr:row>26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15</xdr:row>
      <xdr:rowOff>9525</xdr:rowOff>
    </xdr:from>
    <xdr:to>
      <xdr:col>9</xdr:col>
      <xdr:colOff>552450</xdr:colOff>
      <xdr:row>25</xdr:row>
      <xdr:rowOff>552450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15</xdr:row>
      <xdr:rowOff>9525</xdr:rowOff>
    </xdr:from>
    <xdr:to>
      <xdr:col>9</xdr:col>
      <xdr:colOff>552450</xdr:colOff>
      <xdr:row>26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15</xdr:row>
      <xdr:rowOff>9525</xdr:rowOff>
    </xdr:from>
    <xdr:to>
      <xdr:col>9</xdr:col>
      <xdr:colOff>552450</xdr:colOff>
      <xdr:row>25</xdr:row>
      <xdr:rowOff>876300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9525</xdr:rowOff>
    </xdr:from>
    <xdr:to>
      <xdr:col>9</xdr:col>
      <xdr:colOff>581025</xdr:colOff>
      <xdr:row>25</xdr:row>
      <xdr:rowOff>542925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542925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15</xdr:row>
      <xdr:rowOff>9525</xdr:rowOff>
    </xdr:from>
    <xdr:to>
      <xdr:col>9</xdr:col>
      <xdr:colOff>552450</xdr:colOff>
      <xdr:row>26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15</xdr:row>
      <xdr:rowOff>9525</xdr:rowOff>
    </xdr:from>
    <xdr:to>
      <xdr:col>9</xdr:col>
      <xdr:colOff>552450</xdr:colOff>
      <xdr:row>26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15</xdr:row>
      <xdr:rowOff>9525</xdr:rowOff>
    </xdr:from>
    <xdr:to>
      <xdr:col>9</xdr:col>
      <xdr:colOff>552450</xdr:colOff>
      <xdr:row>26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15</xdr:row>
      <xdr:rowOff>9525</xdr:rowOff>
    </xdr:from>
    <xdr:to>
      <xdr:col>9</xdr:col>
      <xdr:colOff>552450</xdr:colOff>
      <xdr:row>26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15</xdr:row>
      <xdr:rowOff>9525</xdr:rowOff>
    </xdr:from>
    <xdr:to>
      <xdr:col>9</xdr:col>
      <xdr:colOff>552450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15</xdr:row>
      <xdr:rowOff>9525</xdr:rowOff>
    </xdr:from>
    <xdr:to>
      <xdr:col>9</xdr:col>
      <xdr:colOff>552450</xdr:colOff>
      <xdr:row>26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15</xdr:row>
      <xdr:rowOff>9525</xdr:rowOff>
    </xdr:from>
    <xdr:to>
      <xdr:col>9</xdr:col>
      <xdr:colOff>552450</xdr:colOff>
      <xdr:row>26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15</xdr:row>
      <xdr:rowOff>9525</xdr:rowOff>
    </xdr:from>
    <xdr:to>
      <xdr:col>9</xdr:col>
      <xdr:colOff>552450</xdr:colOff>
      <xdr:row>26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9525</xdr:rowOff>
    </xdr:from>
    <xdr:to>
      <xdr:col>9</xdr:col>
      <xdr:colOff>552450</xdr:colOff>
      <xdr:row>25</xdr:row>
      <xdr:rowOff>561975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15</xdr:row>
      <xdr:rowOff>0</xdr:rowOff>
    </xdr:from>
    <xdr:to>
      <xdr:col>9</xdr:col>
      <xdr:colOff>485775</xdr:colOff>
      <xdr:row>25</xdr:row>
      <xdr:rowOff>561975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15</xdr:row>
      <xdr:rowOff>9525</xdr:rowOff>
    </xdr:from>
    <xdr:to>
      <xdr:col>9</xdr:col>
      <xdr:colOff>552450</xdr:colOff>
      <xdr:row>26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2;&#1080;&#1082;&#1090;&#1086;&#1088;/Desktop/&#1048;&#1088;&#1080;&#1085;&#1072;%20&#1040;&#1090;&#1090;&#1077;&#1089;&#1090;&#1072;&#1094;&#1080;&#1103;/&#1044;&#1080;&#1072;&#1075;&#1085;&#1086;&#1089;&#1090;&#1080;&#1082;&#1072;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Результат по группе"/>
      <sheetName val="Результат ребенка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1"/>
    </sheetNames>
    <sheetDataSet>
      <sheetData sheetId="0"/>
      <sheetData sheetId="1">
        <row r="7">
          <cell r="C7" t="str">
            <v>Низкий</v>
          </cell>
        </row>
        <row r="72">
          <cell r="C72" t="str">
            <v>начало года</v>
          </cell>
          <cell r="D72" t="str">
            <v>конец года</v>
          </cell>
        </row>
        <row r="73">
          <cell r="B73" t="str">
            <v xml:space="preserve">Социально-коммуникативное </v>
          </cell>
          <cell r="C73">
            <v>7.1428571428571432</v>
          </cell>
          <cell r="D73">
            <v>42.857142857142854</v>
          </cell>
        </row>
        <row r="74">
          <cell r="B74" t="str">
            <v xml:space="preserve">Познавательное </v>
          </cell>
          <cell r="C74">
            <v>0</v>
          </cell>
          <cell r="D74">
            <v>42.857142857142854</v>
          </cell>
        </row>
        <row r="75">
          <cell r="B75" t="str">
            <v xml:space="preserve"> Речевое </v>
          </cell>
          <cell r="C75">
            <v>0</v>
          </cell>
          <cell r="D75">
            <v>35.714285714285715</v>
          </cell>
        </row>
        <row r="76">
          <cell r="B76" t="str">
            <v xml:space="preserve">Художественно-эстетическое </v>
          </cell>
          <cell r="C76">
            <v>0</v>
          </cell>
          <cell r="D76">
            <v>42.857142857142854</v>
          </cell>
        </row>
        <row r="77">
          <cell r="B77" t="str">
            <v xml:space="preserve">Физическе развитие </v>
          </cell>
          <cell r="C77">
            <v>0</v>
          </cell>
          <cell r="D77">
            <v>64.285714285714292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38"/>
  <sheetViews>
    <sheetView tabSelected="1" zoomScale="80" zoomScaleNormal="80" workbookViewId="0">
      <pane ySplit="2" topLeftCell="A97" activePane="bottomLeft" state="frozen"/>
      <selection pane="bottomLeft" activeCell="B2" sqref="B2:AA2"/>
    </sheetView>
  </sheetViews>
  <sheetFormatPr defaultColWidth="9.140625" defaultRowHeight="14.25" outlineLevelRow="1"/>
  <cols>
    <col min="1" max="1" width="51.5703125" style="67" customWidth="1"/>
    <col min="2" max="3" width="7" style="115" customWidth="1"/>
    <col min="4" max="5" width="7" style="137" customWidth="1"/>
    <col min="6" max="7" width="7" style="149" customWidth="1"/>
    <col min="8" max="9" width="7" style="161" customWidth="1"/>
    <col min="10" max="11" width="7" style="175" customWidth="1"/>
    <col min="12" max="13" width="7" style="128" customWidth="1"/>
    <col min="14" max="15" width="7" style="202" customWidth="1"/>
    <col min="16" max="17" width="7" style="161" customWidth="1"/>
    <col min="18" max="18" width="7.140625" style="106" customWidth="1"/>
    <col min="19" max="19" width="7" style="106" customWidth="1"/>
    <col min="20" max="21" width="7" style="187" customWidth="1"/>
    <col min="22" max="23" width="7" style="220" customWidth="1"/>
    <col min="24" max="25" width="7" style="232" customWidth="1"/>
    <col min="26" max="27" width="7" style="244" customWidth="1"/>
    <col min="28" max="16384" width="9.140625" style="67"/>
  </cols>
  <sheetData>
    <row r="1" spans="1:27" ht="15" thickBot="1">
      <c r="B1" s="115">
        <v>1</v>
      </c>
      <c r="D1" s="137">
        <v>2</v>
      </c>
      <c r="F1" s="149">
        <v>3</v>
      </c>
      <c r="H1" s="161">
        <v>4</v>
      </c>
      <c r="J1" s="175">
        <v>5</v>
      </c>
      <c r="L1" s="128">
        <v>6</v>
      </c>
      <c r="N1" s="202">
        <v>7</v>
      </c>
      <c r="P1" s="161">
        <v>8</v>
      </c>
      <c r="R1" s="106">
        <v>9</v>
      </c>
      <c r="T1" s="187">
        <v>10</v>
      </c>
      <c r="V1" s="220">
        <v>11</v>
      </c>
      <c r="X1" s="232">
        <v>12</v>
      </c>
      <c r="Z1" s="244">
        <v>13</v>
      </c>
    </row>
    <row r="2" spans="1:27" ht="63" customHeight="1" thickTop="1" thickBot="1">
      <c r="A2" s="68" t="e">
        <f>(E135*100/23)</f>
        <v>#VALUE!</v>
      </c>
      <c r="B2" s="116">
        <v>1</v>
      </c>
      <c r="C2" s="116"/>
      <c r="D2" s="138">
        <v>2</v>
      </c>
      <c r="E2" s="138"/>
      <c r="F2" s="150">
        <v>3</v>
      </c>
      <c r="G2" s="150"/>
      <c r="H2" s="162">
        <v>4</v>
      </c>
      <c r="I2" s="162"/>
      <c r="J2" s="176">
        <v>5</v>
      </c>
      <c r="K2" s="176"/>
      <c r="L2" s="199">
        <v>6</v>
      </c>
      <c r="M2" s="199"/>
      <c r="N2" s="203">
        <v>7</v>
      </c>
      <c r="O2" s="203"/>
      <c r="P2" s="214">
        <v>8</v>
      </c>
      <c r="Q2" s="214"/>
      <c r="R2" s="217">
        <v>9</v>
      </c>
      <c r="S2" s="217"/>
      <c r="T2" s="188">
        <v>10</v>
      </c>
      <c r="U2" s="188"/>
      <c r="V2" s="221">
        <v>11</v>
      </c>
      <c r="W2" s="221"/>
      <c r="X2" s="233">
        <v>12</v>
      </c>
      <c r="Y2" s="233"/>
      <c r="Z2" s="245">
        <v>13</v>
      </c>
      <c r="AA2" s="245"/>
    </row>
    <row r="3" spans="1:27" ht="16.5" thickTop="1" thickBot="1">
      <c r="A3" s="69"/>
      <c r="B3" s="117" t="s">
        <v>2</v>
      </c>
      <c r="C3" s="117" t="s">
        <v>3</v>
      </c>
      <c r="D3" s="139" t="s">
        <v>2</v>
      </c>
      <c r="E3" s="139" t="s">
        <v>3</v>
      </c>
      <c r="F3" s="151" t="s">
        <v>2</v>
      </c>
      <c r="G3" s="151" t="s">
        <v>3</v>
      </c>
      <c r="H3" s="163" t="s">
        <v>2</v>
      </c>
      <c r="I3" s="163" t="s">
        <v>3</v>
      </c>
      <c r="J3" s="177" t="s">
        <v>2</v>
      </c>
      <c r="K3" s="177" t="s">
        <v>3</v>
      </c>
      <c r="L3" s="200" t="s">
        <v>2</v>
      </c>
      <c r="M3" s="200" t="s">
        <v>3</v>
      </c>
      <c r="N3" s="204" t="s">
        <v>2</v>
      </c>
      <c r="O3" s="204" t="s">
        <v>3</v>
      </c>
      <c r="P3" s="215" t="s">
        <v>2</v>
      </c>
      <c r="Q3" s="215" t="s">
        <v>3</v>
      </c>
      <c r="R3" s="218" t="s">
        <v>2</v>
      </c>
      <c r="S3" s="218" t="s">
        <v>3</v>
      </c>
      <c r="T3" s="189" t="s">
        <v>2</v>
      </c>
      <c r="U3" s="189" t="s">
        <v>3</v>
      </c>
      <c r="V3" s="222" t="s">
        <v>2</v>
      </c>
      <c r="W3" s="222" t="s">
        <v>3</v>
      </c>
      <c r="X3" s="234" t="s">
        <v>2</v>
      </c>
      <c r="Y3" s="234" t="s">
        <v>3</v>
      </c>
      <c r="Z3" s="246" t="s">
        <v>2</v>
      </c>
      <c r="AA3" s="246" t="s">
        <v>3</v>
      </c>
    </row>
    <row r="4" spans="1:27" ht="16.5" customHeight="1" thickTop="1" thickBot="1">
      <c r="A4" s="94" t="s">
        <v>158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52.5" customHeight="1" outlineLevel="1" thickTop="1" thickBot="1">
      <c r="A5" s="265" t="s">
        <v>4</v>
      </c>
      <c r="B5" s="118"/>
      <c r="C5" s="118"/>
      <c r="D5" s="140"/>
      <c r="E5" s="140"/>
      <c r="F5" s="152"/>
      <c r="G5" s="152"/>
      <c r="H5" s="164"/>
      <c r="I5" s="164"/>
      <c r="J5" s="178"/>
      <c r="K5" s="178"/>
      <c r="L5" s="129"/>
      <c r="M5" s="129"/>
      <c r="N5" s="205"/>
      <c r="O5" s="205"/>
      <c r="P5" s="164"/>
      <c r="Q5" s="164"/>
      <c r="R5" s="107"/>
      <c r="S5" s="107"/>
      <c r="T5" s="190"/>
      <c r="U5" s="190"/>
      <c r="V5" s="223"/>
      <c r="W5" s="223"/>
      <c r="X5" s="235"/>
      <c r="Y5" s="235"/>
      <c r="Z5" s="247"/>
      <c r="AA5" s="247"/>
    </row>
    <row r="6" spans="1:27" ht="39" outlineLevel="1" thickTop="1">
      <c r="A6" s="70" t="s">
        <v>58</v>
      </c>
      <c r="B6" s="119">
        <v>2</v>
      </c>
      <c r="C6" s="119">
        <v>2</v>
      </c>
      <c r="D6" s="141">
        <v>2</v>
      </c>
      <c r="E6" s="141">
        <v>2</v>
      </c>
      <c r="F6" s="153">
        <v>2</v>
      </c>
      <c r="G6" s="153">
        <v>2</v>
      </c>
      <c r="H6" s="165">
        <v>1</v>
      </c>
      <c r="I6" s="165">
        <v>2</v>
      </c>
      <c r="J6" s="179">
        <v>1</v>
      </c>
      <c r="K6" s="179">
        <v>1</v>
      </c>
      <c r="L6" s="201">
        <v>2</v>
      </c>
      <c r="M6" s="201">
        <v>2</v>
      </c>
      <c r="N6" s="206">
        <v>1</v>
      </c>
      <c r="O6" s="206">
        <v>2</v>
      </c>
      <c r="P6" s="216">
        <v>2</v>
      </c>
      <c r="Q6" s="216">
        <v>2</v>
      </c>
      <c r="R6" s="219">
        <v>2</v>
      </c>
      <c r="S6" s="219">
        <v>2</v>
      </c>
      <c r="T6" s="191">
        <v>2</v>
      </c>
      <c r="U6" s="191">
        <v>2</v>
      </c>
      <c r="V6" s="224">
        <v>2</v>
      </c>
      <c r="W6" s="224">
        <v>2</v>
      </c>
      <c r="X6" s="236">
        <v>2</v>
      </c>
      <c r="Y6" s="236">
        <v>2</v>
      </c>
      <c r="Z6" s="248">
        <v>2</v>
      </c>
      <c r="AA6" s="248">
        <v>2</v>
      </c>
    </row>
    <row r="7" spans="1:27" ht="53.25" customHeight="1" outlineLevel="1">
      <c r="A7" s="70" t="s">
        <v>59</v>
      </c>
      <c r="B7" s="119">
        <v>2</v>
      </c>
      <c r="C7" s="119">
        <v>2</v>
      </c>
      <c r="D7" s="141">
        <v>2</v>
      </c>
      <c r="E7" s="141">
        <v>2</v>
      </c>
      <c r="F7" s="153">
        <v>2</v>
      </c>
      <c r="G7" s="153">
        <v>2</v>
      </c>
      <c r="H7" s="165">
        <v>1</v>
      </c>
      <c r="I7" s="165">
        <v>2</v>
      </c>
      <c r="J7" s="179">
        <v>1</v>
      </c>
      <c r="K7" s="179">
        <v>1</v>
      </c>
      <c r="L7" s="201">
        <v>2</v>
      </c>
      <c r="M7" s="201">
        <v>2</v>
      </c>
      <c r="N7" s="206">
        <v>1</v>
      </c>
      <c r="O7" s="206">
        <v>2</v>
      </c>
      <c r="P7" s="216">
        <v>2</v>
      </c>
      <c r="Q7" s="216">
        <v>2</v>
      </c>
      <c r="R7" s="219">
        <v>2</v>
      </c>
      <c r="S7" s="219">
        <v>2</v>
      </c>
      <c r="T7" s="191">
        <v>2</v>
      </c>
      <c r="U7" s="191">
        <v>2</v>
      </c>
      <c r="V7" s="224">
        <v>2</v>
      </c>
      <c r="W7" s="224">
        <v>2</v>
      </c>
      <c r="X7" s="236">
        <v>2</v>
      </c>
      <c r="Y7" s="236">
        <v>2</v>
      </c>
      <c r="Z7" s="248">
        <v>2</v>
      </c>
      <c r="AA7" s="248">
        <v>2</v>
      </c>
    </row>
    <row r="8" spans="1:27" ht="25.5" outlineLevel="1">
      <c r="A8" s="70" t="s">
        <v>60</v>
      </c>
      <c r="B8" s="119">
        <v>2</v>
      </c>
      <c r="C8" s="119">
        <v>2</v>
      </c>
      <c r="D8" s="141">
        <v>2</v>
      </c>
      <c r="E8" s="141">
        <v>2</v>
      </c>
      <c r="F8" s="153">
        <v>2</v>
      </c>
      <c r="G8" s="153">
        <v>2</v>
      </c>
      <c r="H8" s="165">
        <v>1</v>
      </c>
      <c r="I8" s="165">
        <v>2</v>
      </c>
      <c r="J8" s="179">
        <v>1</v>
      </c>
      <c r="K8" s="179">
        <v>1</v>
      </c>
      <c r="L8" s="201">
        <v>2</v>
      </c>
      <c r="M8" s="201">
        <v>2</v>
      </c>
      <c r="N8" s="206">
        <v>1</v>
      </c>
      <c r="O8" s="206">
        <v>2</v>
      </c>
      <c r="P8" s="216">
        <v>1</v>
      </c>
      <c r="Q8" s="216">
        <v>2</v>
      </c>
      <c r="R8" s="219">
        <v>2</v>
      </c>
      <c r="S8" s="219">
        <v>2</v>
      </c>
      <c r="T8" s="191">
        <v>1</v>
      </c>
      <c r="U8" s="191">
        <v>1</v>
      </c>
      <c r="V8" s="224">
        <v>2</v>
      </c>
      <c r="W8" s="224">
        <v>2</v>
      </c>
      <c r="X8" s="236">
        <v>1</v>
      </c>
      <c r="Y8" s="236">
        <v>1</v>
      </c>
      <c r="Z8" s="248">
        <v>1</v>
      </c>
      <c r="AA8" s="248">
        <v>1</v>
      </c>
    </row>
    <row r="9" spans="1:27" ht="25.5" outlineLevel="1">
      <c r="A9" s="70" t="s">
        <v>61</v>
      </c>
      <c r="B9" s="119">
        <v>2</v>
      </c>
      <c r="C9" s="119">
        <v>2</v>
      </c>
      <c r="D9" s="141">
        <v>2</v>
      </c>
      <c r="E9" s="141">
        <v>2</v>
      </c>
      <c r="F9" s="153">
        <v>1</v>
      </c>
      <c r="G9" s="153">
        <v>1</v>
      </c>
      <c r="H9" s="165">
        <v>1</v>
      </c>
      <c r="I9" s="165">
        <v>1</v>
      </c>
      <c r="J9" s="179">
        <v>0</v>
      </c>
      <c r="K9" s="179">
        <v>0</v>
      </c>
      <c r="L9" s="201">
        <v>2</v>
      </c>
      <c r="M9" s="201">
        <v>2</v>
      </c>
      <c r="N9" s="206">
        <v>2</v>
      </c>
      <c r="O9" s="206">
        <v>2</v>
      </c>
      <c r="P9" s="216">
        <v>2</v>
      </c>
      <c r="Q9" s="216">
        <v>2</v>
      </c>
      <c r="R9" s="219">
        <v>1</v>
      </c>
      <c r="S9" s="219">
        <v>2</v>
      </c>
      <c r="T9" s="191">
        <v>1</v>
      </c>
      <c r="U9" s="191">
        <v>1</v>
      </c>
      <c r="V9" s="224">
        <v>2</v>
      </c>
      <c r="W9" s="224">
        <v>2</v>
      </c>
      <c r="X9" s="236">
        <v>2</v>
      </c>
      <c r="Y9" s="236">
        <v>2</v>
      </c>
      <c r="Z9" s="248">
        <v>1</v>
      </c>
      <c r="AA9" s="248">
        <v>1</v>
      </c>
    </row>
    <row r="10" spans="1:27" ht="25.5" outlineLevel="1">
      <c r="A10" s="70" t="s">
        <v>62</v>
      </c>
      <c r="B10" s="119">
        <v>2</v>
      </c>
      <c r="C10" s="119">
        <v>2</v>
      </c>
      <c r="D10" s="141">
        <v>1</v>
      </c>
      <c r="E10" s="141">
        <v>2</v>
      </c>
      <c r="F10" s="153">
        <v>1</v>
      </c>
      <c r="G10" s="153">
        <v>2</v>
      </c>
      <c r="H10" s="165">
        <v>1</v>
      </c>
      <c r="I10" s="165">
        <v>1</v>
      </c>
      <c r="J10" s="179">
        <v>0</v>
      </c>
      <c r="K10" s="179">
        <v>0</v>
      </c>
      <c r="L10" s="201">
        <v>2</v>
      </c>
      <c r="M10" s="201">
        <v>2</v>
      </c>
      <c r="N10" s="206">
        <v>2</v>
      </c>
      <c r="O10" s="206">
        <v>2</v>
      </c>
      <c r="P10" s="216">
        <v>1</v>
      </c>
      <c r="Q10" s="216">
        <v>2</v>
      </c>
      <c r="R10" s="219">
        <v>1</v>
      </c>
      <c r="S10" s="219">
        <v>2</v>
      </c>
      <c r="T10" s="191">
        <v>1</v>
      </c>
      <c r="U10" s="191">
        <v>1</v>
      </c>
      <c r="V10" s="224">
        <v>2</v>
      </c>
      <c r="W10" s="224">
        <v>2</v>
      </c>
      <c r="X10" s="236">
        <v>2</v>
      </c>
      <c r="Y10" s="236">
        <v>2</v>
      </c>
      <c r="Z10" s="248">
        <v>1</v>
      </c>
      <c r="AA10" s="248">
        <v>2</v>
      </c>
    </row>
    <row r="11" spans="1:27" ht="15" outlineLevel="1">
      <c r="A11" s="70" t="s">
        <v>63</v>
      </c>
      <c r="B11" s="119">
        <v>2</v>
      </c>
      <c r="C11" s="119">
        <v>2</v>
      </c>
      <c r="D11" s="141">
        <v>2</v>
      </c>
      <c r="E11" s="141">
        <v>2</v>
      </c>
      <c r="F11" s="153">
        <v>1</v>
      </c>
      <c r="G11" s="153">
        <v>1</v>
      </c>
      <c r="H11" s="165">
        <v>1</v>
      </c>
      <c r="I11" s="165">
        <v>1</v>
      </c>
      <c r="J11" s="179">
        <v>2</v>
      </c>
      <c r="K11" s="179">
        <v>2</v>
      </c>
      <c r="L11" s="201">
        <v>2</v>
      </c>
      <c r="M11" s="201">
        <v>2</v>
      </c>
      <c r="N11" s="206">
        <v>1</v>
      </c>
      <c r="O11" s="206">
        <v>1</v>
      </c>
      <c r="P11" s="216">
        <v>2</v>
      </c>
      <c r="Q11" s="216">
        <v>2</v>
      </c>
      <c r="R11" s="219">
        <v>1</v>
      </c>
      <c r="S11" s="219">
        <v>1</v>
      </c>
      <c r="T11" s="191">
        <v>1</v>
      </c>
      <c r="U11" s="191">
        <v>1</v>
      </c>
      <c r="V11" s="224">
        <v>1</v>
      </c>
      <c r="W11" s="224">
        <v>2</v>
      </c>
      <c r="X11" s="236">
        <v>2</v>
      </c>
      <c r="Y11" s="236">
        <v>2</v>
      </c>
      <c r="Z11" s="248">
        <v>1</v>
      </c>
      <c r="AA11" s="248">
        <v>1</v>
      </c>
    </row>
    <row r="12" spans="1:27" ht="25.5" outlineLevel="1">
      <c r="A12" s="70" t="s">
        <v>64</v>
      </c>
      <c r="B12" s="119">
        <v>2</v>
      </c>
      <c r="C12" s="119">
        <v>2</v>
      </c>
      <c r="D12" s="141">
        <v>1</v>
      </c>
      <c r="E12" s="141">
        <v>2</v>
      </c>
      <c r="F12" s="153">
        <v>2</v>
      </c>
      <c r="G12" s="153">
        <v>2</v>
      </c>
      <c r="H12" s="165">
        <v>0</v>
      </c>
      <c r="I12" s="165">
        <v>1</v>
      </c>
      <c r="J12" s="179">
        <v>1</v>
      </c>
      <c r="K12" s="179">
        <v>1</v>
      </c>
      <c r="L12" s="201">
        <v>2</v>
      </c>
      <c r="M12" s="201">
        <v>2</v>
      </c>
      <c r="N12" s="206">
        <v>1</v>
      </c>
      <c r="O12" s="206">
        <v>1</v>
      </c>
      <c r="P12" s="216">
        <v>1</v>
      </c>
      <c r="Q12" s="216">
        <v>1</v>
      </c>
      <c r="R12" s="219">
        <v>2</v>
      </c>
      <c r="S12" s="219">
        <v>2</v>
      </c>
      <c r="T12" s="191">
        <v>1</v>
      </c>
      <c r="U12" s="191">
        <v>2</v>
      </c>
      <c r="V12" s="224">
        <v>2</v>
      </c>
      <c r="W12" s="224">
        <v>2</v>
      </c>
      <c r="X12" s="236">
        <v>1</v>
      </c>
      <c r="Y12" s="236">
        <v>1</v>
      </c>
      <c r="Z12" s="248">
        <v>2</v>
      </c>
      <c r="AA12" s="248">
        <v>2</v>
      </c>
    </row>
    <row r="13" spans="1:27" ht="25.5" outlineLevel="1">
      <c r="A13" s="70" t="s">
        <v>65</v>
      </c>
      <c r="B13" s="119">
        <v>2</v>
      </c>
      <c r="C13" s="119">
        <v>2</v>
      </c>
      <c r="D13" s="141">
        <v>1</v>
      </c>
      <c r="E13" s="141">
        <v>1</v>
      </c>
      <c r="F13" s="153">
        <v>2</v>
      </c>
      <c r="G13" s="153">
        <v>2</v>
      </c>
      <c r="H13" s="165">
        <v>0</v>
      </c>
      <c r="I13" s="165">
        <v>1</v>
      </c>
      <c r="J13" s="179">
        <v>1</v>
      </c>
      <c r="K13" s="179">
        <v>2</v>
      </c>
      <c r="L13" s="201">
        <v>2</v>
      </c>
      <c r="M13" s="201">
        <v>2</v>
      </c>
      <c r="N13" s="206">
        <v>1</v>
      </c>
      <c r="O13" s="206">
        <v>2</v>
      </c>
      <c r="P13" s="216">
        <v>1</v>
      </c>
      <c r="Q13" s="216">
        <v>1</v>
      </c>
      <c r="R13" s="219">
        <v>1</v>
      </c>
      <c r="S13" s="219">
        <v>1</v>
      </c>
      <c r="T13" s="191">
        <v>1</v>
      </c>
      <c r="U13" s="191">
        <v>2</v>
      </c>
      <c r="V13" s="224">
        <v>1</v>
      </c>
      <c r="W13" s="224">
        <v>2</v>
      </c>
      <c r="X13" s="236">
        <v>1</v>
      </c>
      <c r="Y13" s="236">
        <v>1</v>
      </c>
      <c r="Z13" s="248">
        <v>1</v>
      </c>
      <c r="AA13" s="248">
        <v>1</v>
      </c>
    </row>
    <row r="14" spans="1:27" ht="25.5" outlineLevel="1">
      <c r="A14" s="70" t="s">
        <v>66</v>
      </c>
      <c r="B14" s="119">
        <v>2</v>
      </c>
      <c r="C14" s="119">
        <v>2</v>
      </c>
      <c r="D14" s="141">
        <v>1</v>
      </c>
      <c r="E14" s="141">
        <v>1</v>
      </c>
      <c r="F14" s="153">
        <v>2</v>
      </c>
      <c r="G14" s="153">
        <v>2</v>
      </c>
      <c r="H14" s="165">
        <v>1</v>
      </c>
      <c r="I14" s="165">
        <v>1</v>
      </c>
      <c r="J14" s="179">
        <v>1</v>
      </c>
      <c r="K14" s="179">
        <v>1</v>
      </c>
      <c r="L14" s="201">
        <v>2</v>
      </c>
      <c r="M14" s="201">
        <v>2</v>
      </c>
      <c r="N14" s="206">
        <v>1</v>
      </c>
      <c r="O14" s="206">
        <v>2</v>
      </c>
      <c r="P14" s="216">
        <v>1</v>
      </c>
      <c r="Q14" s="216">
        <v>2</v>
      </c>
      <c r="R14" s="219">
        <v>2</v>
      </c>
      <c r="S14" s="219">
        <v>2</v>
      </c>
      <c r="T14" s="191">
        <v>1</v>
      </c>
      <c r="U14" s="191">
        <v>2</v>
      </c>
      <c r="V14" s="224">
        <v>1</v>
      </c>
      <c r="W14" s="224">
        <v>2</v>
      </c>
      <c r="X14" s="236">
        <v>1</v>
      </c>
      <c r="Y14" s="236">
        <v>1</v>
      </c>
      <c r="Z14" s="248">
        <v>2</v>
      </c>
      <c r="AA14" s="248">
        <v>2</v>
      </c>
    </row>
    <row r="15" spans="1:27" ht="26.25" outlineLevel="1" thickBot="1">
      <c r="A15" s="70" t="s">
        <v>67</v>
      </c>
      <c r="B15" s="119">
        <v>2</v>
      </c>
      <c r="C15" s="119">
        <v>2</v>
      </c>
      <c r="D15" s="141">
        <v>1</v>
      </c>
      <c r="E15" s="141">
        <v>1</v>
      </c>
      <c r="F15" s="153">
        <v>2</v>
      </c>
      <c r="G15" s="153">
        <v>2</v>
      </c>
      <c r="H15" s="165">
        <v>1</v>
      </c>
      <c r="I15" s="165">
        <v>1</v>
      </c>
      <c r="J15" s="179">
        <v>1</v>
      </c>
      <c r="K15" s="179">
        <v>1</v>
      </c>
      <c r="L15" s="201">
        <v>2</v>
      </c>
      <c r="M15" s="201">
        <v>2</v>
      </c>
      <c r="N15" s="206">
        <v>1</v>
      </c>
      <c r="O15" s="206">
        <v>2</v>
      </c>
      <c r="P15" s="216">
        <v>1</v>
      </c>
      <c r="Q15" s="216">
        <v>2</v>
      </c>
      <c r="R15" s="219">
        <v>2</v>
      </c>
      <c r="S15" s="219">
        <v>2</v>
      </c>
      <c r="T15" s="191">
        <v>1</v>
      </c>
      <c r="U15" s="191">
        <v>2</v>
      </c>
      <c r="V15" s="224">
        <v>2</v>
      </c>
      <c r="W15" s="224">
        <v>2</v>
      </c>
      <c r="X15" s="236">
        <v>1</v>
      </c>
      <c r="Y15" s="236">
        <v>1</v>
      </c>
      <c r="Z15" s="248">
        <v>1</v>
      </c>
      <c r="AA15" s="248">
        <v>1</v>
      </c>
    </row>
    <row r="16" spans="1:27" ht="33" outlineLevel="1" thickTop="1" thickBot="1">
      <c r="A16" s="265" t="s">
        <v>5</v>
      </c>
      <c r="B16" s="120"/>
      <c r="C16" s="120"/>
      <c r="D16" s="142"/>
      <c r="E16" s="142"/>
      <c r="F16" s="154"/>
      <c r="G16" s="154"/>
      <c r="H16" s="166"/>
      <c r="I16" s="166"/>
      <c r="J16" s="180"/>
      <c r="K16" s="180"/>
      <c r="L16" s="130"/>
      <c r="M16" s="130"/>
      <c r="N16" s="207"/>
      <c r="O16" s="207"/>
      <c r="P16" s="166"/>
      <c r="Q16" s="166"/>
      <c r="R16" s="108"/>
      <c r="S16" s="108"/>
      <c r="T16" s="192"/>
      <c r="U16" s="192"/>
      <c r="V16" s="225"/>
      <c r="W16" s="225"/>
      <c r="X16" s="237"/>
      <c r="Y16" s="237"/>
      <c r="Z16" s="249"/>
      <c r="AA16" s="249"/>
    </row>
    <row r="17" spans="1:27" ht="63" customHeight="1" outlineLevel="1" thickTop="1">
      <c r="A17" s="71" t="s">
        <v>68</v>
      </c>
      <c r="B17" s="119">
        <v>2</v>
      </c>
      <c r="C17" s="119">
        <v>2</v>
      </c>
      <c r="D17" s="141">
        <v>2</v>
      </c>
      <c r="E17" s="141">
        <v>2</v>
      </c>
      <c r="F17" s="153">
        <v>2</v>
      </c>
      <c r="G17" s="153">
        <v>2</v>
      </c>
      <c r="H17" s="165">
        <v>2</v>
      </c>
      <c r="I17" s="165">
        <v>2</v>
      </c>
      <c r="J17" s="179">
        <v>1</v>
      </c>
      <c r="K17" s="179">
        <v>1</v>
      </c>
      <c r="L17" s="201">
        <v>2</v>
      </c>
      <c r="M17" s="201">
        <v>2</v>
      </c>
      <c r="N17" s="206">
        <v>2</v>
      </c>
      <c r="O17" s="206">
        <v>2</v>
      </c>
      <c r="P17" s="216">
        <v>2</v>
      </c>
      <c r="Q17" s="216">
        <v>2</v>
      </c>
      <c r="R17" s="219">
        <v>2</v>
      </c>
      <c r="S17" s="219">
        <v>2</v>
      </c>
      <c r="T17" s="191">
        <v>2</v>
      </c>
      <c r="U17" s="191">
        <v>2</v>
      </c>
      <c r="V17" s="224">
        <v>2</v>
      </c>
      <c r="W17" s="224">
        <v>2</v>
      </c>
      <c r="X17" s="236">
        <v>2</v>
      </c>
      <c r="Y17" s="236">
        <v>2</v>
      </c>
      <c r="Z17" s="248">
        <v>2</v>
      </c>
      <c r="AA17" s="248">
        <v>2</v>
      </c>
    </row>
    <row r="18" spans="1:27" ht="25.5" outlineLevel="1">
      <c r="A18" s="71" t="s">
        <v>69</v>
      </c>
      <c r="B18" s="119">
        <v>2</v>
      </c>
      <c r="C18" s="119">
        <v>2</v>
      </c>
      <c r="D18" s="141">
        <v>1</v>
      </c>
      <c r="E18" s="141">
        <v>1</v>
      </c>
      <c r="F18" s="153">
        <v>2</v>
      </c>
      <c r="G18" s="153">
        <v>2</v>
      </c>
      <c r="H18" s="165">
        <v>1</v>
      </c>
      <c r="I18" s="165">
        <v>2</v>
      </c>
      <c r="J18" s="179">
        <v>1</v>
      </c>
      <c r="K18" s="179">
        <v>1</v>
      </c>
      <c r="L18" s="201">
        <v>2</v>
      </c>
      <c r="M18" s="201">
        <v>2</v>
      </c>
      <c r="N18" s="206">
        <v>1</v>
      </c>
      <c r="O18" s="206">
        <v>2</v>
      </c>
      <c r="P18" s="216">
        <v>2</v>
      </c>
      <c r="Q18" s="216">
        <v>2</v>
      </c>
      <c r="R18" s="219">
        <v>1</v>
      </c>
      <c r="S18" s="219">
        <v>1</v>
      </c>
      <c r="T18" s="191">
        <v>2</v>
      </c>
      <c r="U18" s="191">
        <v>2</v>
      </c>
      <c r="V18" s="224">
        <v>2</v>
      </c>
      <c r="W18" s="224">
        <v>2</v>
      </c>
      <c r="X18" s="236">
        <v>2</v>
      </c>
      <c r="Y18" s="236">
        <v>2</v>
      </c>
      <c r="Z18" s="248">
        <v>1</v>
      </c>
      <c r="AA18" s="248">
        <v>2</v>
      </c>
    </row>
    <row r="19" spans="1:27" ht="25.5" outlineLevel="1">
      <c r="A19" s="71" t="s">
        <v>70</v>
      </c>
      <c r="B19" s="119">
        <v>2</v>
      </c>
      <c r="C19" s="119">
        <v>2</v>
      </c>
      <c r="D19" s="141">
        <v>1</v>
      </c>
      <c r="E19" s="141">
        <v>1</v>
      </c>
      <c r="F19" s="153">
        <v>2</v>
      </c>
      <c r="G19" s="153">
        <v>2</v>
      </c>
      <c r="H19" s="165">
        <v>1</v>
      </c>
      <c r="I19" s="165">
        <v>2</v>
      </c>
      <c r="J19" s="179">
        <v>1</v>
      </c>
      <c r="K19" s="179">
        <v>1</v>
      </c>
      <c r="L19" s="201">
        <v>2</v>
      </c>
      <c r="M19" s="201">
        <v>2</v>
      </c>
      <c r="N19" s="206">
        <v>1</v>
      </c>
      <c r="O19" s="206">
        <v>2</v>
      </c>
      <c r="P19" s="216">
        <v>2</v>
      </c>
      <c r="Q19" s="216">
        <v>2</v>
      </c>
      <c r="R19" s="219">
        <v>2</v>
      </c>
      <c r="S19" s="219">
        <v>2</v>
      </c>
      <c r="T19" s="191">
        <v>2</v>
      </c>
      <c r="U19" s="191">
        <v>2</v>
      </c>
      <c r="V19" s="224">
        <v>1</v>
      </c>
      <c r="W19" s="224">
        <v>2</v>
      </c>
      <c r="X19" s="236">
        <v>2</v>
      </c>
      <c r="Y19" s="236">
        <v>2</v>
      </c>
      <c r="Z19" s="248">
        <v>1</v>
      </c>
      <c r="AA19" s="248">
        <v>2</v>
      </c>
    </row>
    <row r="20" spans="1:27" ht="15" outlineLevel="1">
      <c r="A20" s="71" t="s">
        <v>71</v>
      </c>
      <c r="B20" s="119">
        <v>2</v>
      </c>
      <c r="C20" s="119">
        <v>2</v>
      </c>
      <c r="D20" s="141">
        <v>2</v>
      </c>
      <c r="E20" s="141">
        <v>2</v>
      </c>
      <c r="F20" s="153">
        <v>2</v>
      </c>
      <c r="G20" s="153">
        <v>2</v>
      </c>
      <c r="H20" s="165">
        <v>1</v>
      </c>
      <c r="I20" s="165">
        <v>2</v>
      </c>
      <c r="J20" s="179">
        <v>1</v>
      </c>
      <c r="K20" s="179">
        <v>1</v>
      </c>
      <c r="L20" s="201">
        <v>2</v>
      </c>
      <c r="M20" s="201">
        <v>2</v>
      </c>
      <c r="N20" s="206">
        <v>1</v>
      </c>
      <c r="O20" s="206">
        <v>2</v>
      </c>
      <c r="P20" s="216">
        <v>2</v>
      </c>
      <c r="Q20" s="216">
        <v>2</v>
      </c>
      <c r="R20" s="219">
        <v>2</v>
      </c>
      <c r="S20" s="219">
        <v>2</v>
      </c>
      <c r="T20" s="191">
        <v>1</v>
      </c>
      <c r="U20" s="191">
        <v>2</v>
      </c>
      <c r="V20" s="224">
        <v>1</v>
      </c>
      <c r="W20" s="224">
        <v>2</v>
      </c>
      <c r="X20" s="236">
        <v>2</v>
      </c>
      <c r="Y20" s="236">
        <v>2</v>
      </c>
      <c r="Z20" s="248">
        <v>2</v>
      </c>
      <c r="AA20" s="248">
        <v>2</v>
      </c>
    </row>
    <row r="21" spans="1:27" ht="39" customHeight="1" outlineLevel="1">
      <c r="A21" s="71" t="s">
        <v>72</v>
      </c>
      <c r="B21" s="119">
        <v>2</v>
      </c>
      <c r="C21" s="119">
        <v>2</v>
      </c>
      <c r="D21" s="141">
        <v>1</v>
      </c>
      <c r="E21" s="141">
        <v>1</v>
      </c>
      <c r="F21" s="153">
        <v>2</v>
      </c>
      <c r="G21" s="153">
        <v>2</v>
      </c>
      <c r="H21" s="165">
        <v>1</v>
      </c>
      <c r="I21" s="165">
        <v>2</v>
      </c>
      <c r="J21" s="179">
        <v>1</v>
      </c>
      <c r="K21" s="179">
        <v>1</v>
      </c>
      <c r="L21" s="201">
        <v>2</v>
      </c>
      <c r="M21" s="201">
        <v>2</v>
      </c>
      <c r="N21" s="206">
        <v>2</v>
      </c>
      <c r="O21" s="206">
        <v>2</v>
      </c>
      <c r="P21" s="216">
        <v>2</v>
      </c>
      <c r="Q21" s="216">
        <v>2</v>
      </c>
      <c r="R21" s="219">
        <v>2</v>
      </c>
      <c r="S21" s="219">
        <v>2</v>
      </c>
      <c r="T21" s="191">
        <v>1</v>
      </c>
      <c r="U21" s="191">
        <v>1</v>
      </c>
      <c r="V21" s="224">
        <v>1</v>
      </c>
      <c r="W21" s="224">
        <v>2</v>
      </c>
      <c r="X21" s="236">
        <v>1</v>
      </c>
      <c r="Y21" s="236">
        <v>1</v>
      </c>
      <c r="Z21" s="248">
        <v>1</v>
      </c>
      <c r="AA21" s="248">
        <v>1</v>
      </c>
    </row>
    <row r="22" spans="1:27" ht="51.75" customHeight="1" outlineLevel="1">
      <c r="A22" s="71" t="s">
        <v>73</v>
      </c>
      <c r="B22" s="119">
        <v>2</v>
      </c>
      <c r="C22" s="119">
        <v>2</v>
      </c>
      <c r="D22" s="141">
        <v>1</v>
      </c>
      <c r="E22" s="141">
        <v>1</v>
      </c>
      <c r="F22" s="153">
        <v>2</v>
      </c>
      <c r="G22" s="153">
        <v>2</v>
      </c>
      <c r="H22" s="165">
        <v>1</v>
      </c>
      <c r="I22" s="165">
        <v>2</v>
      </c>
      <c r="J22" s="179">
        <v>1</v>
      </c>
      <c r="K22" s="179">
        <v>1</v>
      </c>
      <c r="L22" s="201">
        <v>2</v>
      </c>
      <c r="M22" s="201">
        <v>2</v>
      </c>
      <c r="N22" s="206">
        <v>1</v>
      </c>
      <c r="O22" s="206">
        <v>2</v>
      </c>
      <c r="P22" s="216">
        <v>2</v>
      </c>
      <c r="Q22" s="216">
        <v>2</v>
      </c>
      <c r="R22" s="219">
        <v>2</v>
      </c>
      <c r="S22" s="219">
        <v>2</v>
      </c>
      <c r="T22" s="191">
        <v>2</v>
      </c>
      <c r="U22" s="191">
        <v>2</v>
      </c>
      <c r="V22" s="224">
        <v>1</v>
      </c>
      <c r="W22" s="224">
        <v>2</v>
      </c>
      <c r="X22" s="236">
        <v>1</v>
      </c>
      <c r="Y22" s="236">
        <v>2</v>
      </c>
      <c r="Z22" s="248">
        <v>2</v>
      </c>
      <c r="AA22" s="248">
        <v>2</v>
      </c>
    </row>
    <row r="23" spans="1:27" ht="38.25" outlineLevel="1">
      <c r="A23" s="71" t="s">
        <v>74</v>
      </c>
      <c r="B23" s="119">
        <v>2</v>
      </c>
      <c r="C23" s="119">
        <v>2</v>
      </c>
      <c r="D23" s="141">
        <v>1</v>
      </c>
      <c r="E23" s="141">
        <v>1</v>
      </c>
      <c r="F23" s="153">
        <v>2</v>
      </c>
      <c r="G23" s="153">
        <v>2</v>
      </c>
      <c r="H23" s="165">
        <v>1</v>
      </c>
      <c r="I23" s="165">
        <v>1</v>
      </c>
      <c r="J23" s="179">
        <v>1</v>
      </c>
      <c r="K23" s="179">
        <v>1</v>
      </c>
      <c r="L23" s="201">
        <v>2</v>
      </c>
      <c r="M23" s="201">
        <v>2</v>
      </c>
      <c r="N23" s="206">
        <v>1</v>
      </c>
      <c r="O23" s="206">
        <v>2</v>
      </c>
      <c r="P23" s="216">
        <v>1</v>
      </c>
      <c r="Q23" s="216">
        <v>2</v>
      </c>
      <c r="R23" s="219">
        <v>1</v>
      </c>
      <c r="S23" s="219">
        <v>2</v>
      </c>
      <c r="T23" s="191">
        <v>1</v>
      </c>
      <c r="U23" s="191">
        <v>2</v>
      </c>
      <c r="V23" s="224">
        <v>1</v>
      </c>
      <c r="W23" s="224">
        <v>2</v>
      </c>
      <c r="X23" s="236">
        <v>1</v>
      </c>
      <c r="Y23" s="236">
        <v>2</v>
      </c>
      <c r="Z23" s="248">
        <v>1</v>
      </c>
      <c r="AA23" s="248">
        <v>2</v>
      </c>
    </row>
    <row r="24" spans="1:27" ht="25.5" outlineLevel="1">
      <c r="A24" s="71" t="s">
        <v>75</v>
      </c>
      <c r="B24" s="119">
        <v>2</v>
      </c>
      <c r="C24" s="119">
        <v>2</v>
      </c>
      <c r="D24" s="141">
        <v>1</v>
      </c>
      <c r="E24" s="141">
        <v>1</v>
      </c>
      <c r="F24" s="153">
        <v>2</v>
      </c>
      <c r="G24" s="153">
        <v>2</v>
      </c>
      <c r="H24" s="165">
        <v>1</v>
      </c>
      <c r="I24" s="165">
        <v>2</v>
      </c>
      <c r="J24" s="179">
        <v>1</v>
      </c>
      <c r="K24" s="179">
        <v>1</v>
      </c>
      <c r="L24" s="201">
        <v>2</v>
      </c>
      <c r="M24" s="201">
        <v>2</v>
      </c>
      <c r="N24" s="206">
        <v>2</v>
      </c>
      <c r="O24" s="206">
        <v>2</v>
      </c>
      <c r="P24" s="216">
        <v>1</v>
      </c>
      <c r="Q24" s="216">
        <v>2</v>
      </c>
      <c r="R24" s="219">
        <v>2</v>
      </c>
      <c r="S24" s="219">
        <v>2</v>
      </c>
      <c r="T24" s="191">
        <v>1</v>
      </c>
      <c r="U24" s="191">
        <v>2</v>
      </c>
      <c r="V24" s="224">
        <v>1</v>
      </c>
      <c r="W24" s="224">
        <v>2</v>
      </c>
      <c r="X24" s="236">
        <v>1</v>
      </c>
      <c r="Y24" s="236">
        <v>2</v>
      </c>
      <c r="Z24" s="248">
        <v>2</v>
      </c>
      <c r="AA24" s="248">
        <v>2</v>
      </c>
    </row>
    <row r="25" spans="1:27" ht="33" customHeight="1">
      <c r="A25" s="72" t="s">
        <v>1</v>
      </c>
      <c r="B25" s="121">
        <f>AVERAGE(B6:B24)</f>
        <v>2</v>
      </c>
      <c r="C25" s="121">
        <f t="shared" ref="C25:AA25" si="0">AVERAGE(C6:C24)</f>
        <v>2</v>
      </c>
      <c r="D25" s="121">
        <f t="shared" si="0"/>
        <v>1.3888888888888888</v>
      </c>
      <c r="E25" s="121">
        <f t="shared" si="0"/>
        <v>1.5</v>
      </c>
      <c r="F25" s="121">
        <f t="shared" si="0"/>
        <v>1.8333333333333333</v>
      </c>
      <c r="G25" s="121">
        <f t="shared" si="0"/>
        <v>1.8888888888888888</v>
      </c>
      <c r="H25" s="121">
        <f t="shared" si="0"/>
        <v>0.94444444444444442</v>
      </c>
      <c r="I25" s="121">
        <f t="shared" si="0"/>
        <v>1.5555555555555556</v>
      </c>
      <c r="J25" s="121">
        <f t="shared" si="0"/>
        <v>0.94444444444444442</v>
      </c>
      <c r="K25" s="121">
        <f t="shared" si="0"/>
        <v>1</v>
      </c>
      <c r="L25" s="121">
        <f t="shared" si="0"/>
        <v>2</v>
      </c>
      <c r="M25" s="121">
        <f t="shared" si="0"/>
        <v>2</v>
      </c>
      <c r="N25" s="121">
        <f t="shared" si="0"/>
        <v>1.2777777777777777</v>
      </c>
      <c r="O25" s="121">
        <f t="shared" si="0"/>
        <v>1.8888888888888888</v>
      </c>
      <c r="P25" s="121">
        <f t="shared" si="0"/>
        <v>1.5555555555555556</v>
      </c>
      <c r="Q25" s="121">
        <f t="shared" si="0"/>
        <v>1.8888888888888888</v>
      </c>
      <c r="R25" s="121">
        <f t="shared" si="0"/>
        <v>1.6666666666666667</v>
      </c>
      <c r="S25" s="121">
        <f t="shared" si="0"/>
        <v>1.8333333333333333</v>
      </c>
      <c r="T25" s="121">
        <f t="shared" si="0"/>
        <v>1.3333333333333333</v>
      </c>
      <c r="U25" s="121">
        <f t="shared" si="0"/>
        <v>1.7222222222222223</v>
      </c>
      <c r="V25" s="121">
        <f t="shared" si="0"/>
        <v>1.5</v>
      </c>
      <c r="W25" s="121">
        <f t="shared" si="0"/>
        <v>2</v>
      </c>
      <c r="X25" s="121">
        <f t="shared" si="0"/>
        <v>1.5</v>
      </c>
      <c r="Y25" s="121">
        <f t="shared" si="0"/>
        <v>1.6666666666666667</v>
      </c>
      <c r="Z25" s="121">
        <f t="shared" si="0"/>
        <v>1.4444444444444444</v>
      </c>
      <c r="AA25" s="121">
        <f t="shared" si="0"/>
        <v>1.6666666666666667</v>
      </c>
    </row>
    <row r="26" spans="1:27" ht="30.75" customHeight="1">
      <c r="A26" s="73" t="s">
        <v>0</v>
      </c>
      <c r="B26" s="122">
        <f>B25*50</f>
        <v>100</v>
      </c>
      <c r="C26" s="122">
        <f t="shared" ref="C26:AA26" si="1">C25*50</f>
        <v>100</v>
      </c>
      <c r="D26" s="143">
        <f t="shared" si="1"/>
        <v>69.444444444444443</v>
      </c>
      <c r="E26" s="143">
        <f t="shared" si="1"/>
        <v>75</v>
      </c>
      <c r="F26" s="155">
        <f t="shared" si="1"/>
        <v>91.666666666666657</v>
      </c>
      <c r="G26" s="155">
        <f t="shared" si="1"/>
        <v>94.444444444444443</v>
      </c>
      <c r="H26" s="167">
        <f t="shared" si="1"/>
        <v>47.222222222222221</v>
      </c>
      <c r="I26" s="167">
        <f t="shared" si="1"/>
        <v>77.777777777777786</v>
      </c>
      <c r="J26" s="181">
        <f t="shared" si="1"/>
        <v>47.222222222222221</v>
      </c>
      <c r="K26" s="181">
        <f t="shared" si="1"/>
        <v>50</v>
      </c>
      <c r="L26" s="131">
        <f t="shared" si="1"/>
        <v>100</v>
      </c>
      <c r="M26" s="131">
        <f t="shared" si="1"/>
        <v>100</v>
      </c>
      <c r="N26" s="208">
        <f t="shared" si="1"/>
        <v>63.888888888888886</v>
      </c>
      <c r="O26" s="208">
        <f t="shared" si="1"/>
        <v>94.444444444444443</v>
      </c>
      <c r="P26" s="167">
        <f t="shared" si="1"/>
        <v>77.777777777777786</v>
      </c>
      <c r="Q26" s="167">
        <f t="shared" si="1"/>
        <v>94.444444444444443</v>
      </c>
      <c r="R26" s="109">
        <f t="shared" si="1"/>
        <v>83.333333333333343</v>
      </c>
      <c r="S26" s="109">
        <f t="shared" si="1"/>
        <v>91.666666666666657</v>
      </c>
      <c r="T26" s="193">
        <f t="shared" si="1"/>
        <v>66.666666666666657</v>
      </c>
      <c r="U26" s="193">
        <f t="shared" si="1"/>
        <v>86.111111111111114</v>
      </c>
      <c r="V26" s="226">
        <f t="shared" si="1"/>
        <v>75</v>
      </c>
      <c r="W26" s="226">
        <f t="shared" si="1"/>
        <v>100</v>
      </c>
      <c r="X26" s="238">
        <f t="shared" si="1"/>
        <v>75</v>
      </c>
      <c r="Y26" s="238">
        <f t="shared" si="1"/>
        <v>83.333333333333343</v>
      </c>
      <c r="Z26" s="250">
        <f t="shared" si="1"/>
        <v>72.222222222222214</v>
      </c>
      <c r="AA26" s="250">
        <f t="shared" si="1"/>
        <v>83.333333333333343</v>
      </c>
    </row>
    <row r="27" spans="1:27" ht="98.25" customHeight="1">
      <c r="A27" s="74" t="s">
        <v>24</v>
      </c>
      <c r="B27" s="123" t="str">
        <f>IF(B25&gt;=1.6,"Сформированы",IF(B25&gt;=0.36,"Формируются",IF(B25&gt;=0,"Не сформированы")))</f>
        <v>Сформированы</v>
      </c>
      <c r="C27" s="123" t="str">
        <f t="shared" ref="C27:AA27" si="2">IF(C25&gt;=1.6,"Сформированы",IF(C25&gt;=0.36,"Формируются",IF(C25&gt;=0,"Не сформированы")))</f>
        <v>Сформированы</v>
      </c>
      <c r="D27" s="123" t="str">
        <f t="shared" si="2"/>
        <v>Формируются</v>
      </c>
      <c r="E27" s="123" t="str">
        <f t="shared" si="2"/>
        <v>Формируются</v>
      </c>
      <c r="F27" s="123" t="str">
        <f t="shared" si="2"/>
        <v>Сформированы</v>
      </c>
      <c r="G27" s="123" t="str">
        <f t="shared" si="2"/>
        <v>Сформированы</v>
      </c>
      <c r="H27" s="123" t="str">
        <f t="shared" si="2"/>
        <v>Формируются</v>
      </c>
      <c r="I27" s="123" t="str">
        <f t="shared" si="2"/>
        <v>Формируются</v>
      </c>
      <c r="J27" s="123" t="str">
        <f t="shared" si="2"/>
        <v>Формируются</v>
      </c>
      <c r="K27" s="123" t="str">
        <f t="shared" si="2"/>
        <v>Формируются</v>
      </c>
      <c r="L27" s="123" t="str">
        <f t="shared" si="2"/>
        <v>Сформированы</v>
      </c>
      <c r="M27" s="123" t="str">
        <f t="shared" si="2"/>
        <v>Сформированы</v>
      </c>
      <c r="N27" s="123" t="str">
        <f t="shared" si="2"/>
        <v>Формируются</v>
      </c>
      <c r="O27" s="123" t="str">
        <f t="shared" si="2"/>
        <v>Сформированы</v>
      </c>
      <c r="P27" s="123" t="str">
        <f t="shared" si="2"/>
        <v>Формируются</v>
      </c>
      <c r="Q27" s="123" t="str">
        <f t="shared" si="2"/>
        <v>Сформированы</v>
      </c>
      <c r="R27" s="123" t="str">
        <f t="shared" si="2"/>
        <v>Сформированы</v>
      </c>
      <c r="S27" s="123" t="str">
        <f t="shared" si="2"/>
        <v>Сформированы</v>
      </c>
      <c r="T27" s="123" t="str">
        <f t="shared" si="2"/>
        <v>Формируются</v>
      </c>
      <c r="U27" s="123" t="str">
        <f t="shared" si="2"/>
        <v>Сформированы</v>
      </c>
      <c r="V27" s="123" t="str">
        <f t="shared" si="2"/>
        <v>Формируются</v>
      </c>
      <c r="W27" s="123" t="str">
        <f t="shared" si="2"/>
        <v>Сформированы</v>
      </c>
      <c r="X27" s="123" t="str">
        <f t="shared" si="2"/>
        <v>Формируются</v>
      </c>
      <c r="Y27" s="123" t="str">
        <f t="shared" si="2"/>
        <v>Сформированы</v>
      </c>
      <c r="Z27" s="123" t="str">
        <f t="shared" si="2"/>
        <v>Формируются</v>
      </c>
      <c r="AA27" s="123" t="str">
        <f t="shared" si="2"/>
        <v>Сформированы</v>
      </c>
    </row>
    <row r="28" spans="1:27" ht="15.75" customHeight="1">
      <c r="A28" s="93" t="s">
        <v>159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</row>
    <row r="29" spans="1:27" ht="20.25" customHeight="1" outlineLevel="1">
      <c r="A29" s="266" t="s">
        <v>144</v>
      </c>
      <c r="B29" s="124"/>
      <c r="C29" s="124"/>
      <c r="D29" s="145"/>
      <c r="E29" s="145"/>
      <c r="F29" s="157"/>
      <c r="G29" s="157"/>
      <c r="H29" s="169"/>
      <c r="I29" s="169"/>
      <c r="J29" s="183"/>
      <c r="K29" s="183"/>
      <c r="L29" s="133"/>
      <c r="M29" s="133"/>
      <c r="N29" s="210"/>
      <c r="O29" s="210"/>
      <c r="P29" s="169"/>
      <c r="Q29" s="169"/>
      <c r="R29" s="111"/>
      <c r="S29" s="111"/>
      <c r="T29" s="195"/>
      <c r="U29" s="195"/>
      <c r="V29" s="228"/>
      <c r="W29" s="228"/>
      <c r="X29" s="240"/>
      <c r="Y29" s="240"/>
      <c r="Z29" s="252"/>
      <c r="AA29" s="252"/>
    </row>
    <row r="30" spans="1:27" ht="25.5" outlineLevel="1">
      <c r="A30" s="75" t="s">
        <v>76</v>
      </c>
      <c r="B30" s="119">
        <v>2</v>
      </c>
      <c r="C30" s="119">
        <v>2</v>
      </c>
      <c r="D30" s="141">
        <v>2</v>
      </c>
      <c r="E30" s="141">
        <v>2</v>
      </c>
      <c r="F30" s="153">
        <v>2</v>
      </c>
      <c r="G30" s="153">
        <v>2</v>
      </c>
      <c r="H30" s="165">
        <v>1</v>
      </c>
      <c r="I30" s="165">
        <v>1</v>
      </c>
      <c r="J30" s="179">
        <v>1</v>
      </c>
      <c r="K30" s="179">
        <v>1</v>
      </c>
      <c r="L30" s="201">
        <v>2</v>
      </c>
      <c r="M30" s="201">
        <v>2</v>
      </c>
      <c r="N30" s="206">
        <v>2</v>
      </c>
      <c r="O30" s="206">
        <v>2</v>
      </c>
      <c r="P30" s="216">
        <v>2</v>
      </c>
      <c r="Q30" s="216">
        <v>2</v>
      </c>
      <c r="R30" s="219">
        <v>2</v>
      </c>
      <c r="S30" s="219">
        <v>2</v>
      </c>
      <c r="T30" s="191">
        <v>1</v>
      </c>
      <c r="U30" s="191">
        <v>2</v>
      </c>
      <c r="V30" s="224">
        <v>2</v>
      </c>
      <c r="W30" s="224">
        <v>2</v>
      </c>
      <c r="X30" s="236">
        <v>1</v>
      </c>
      <c r="Y30" s="236">
        <v>2</v>
      </c>
      <c r="Z30" s="248">
        <v>2</v>
      </c>
      <c r="AA30" s="248">
        <v>2</v>
      </c>
    </row>
    <row r="31" spans="1:27" ht="38.25" outlineLevel="1">
      <c r="A31" s="75" t="s">
        <v>77</v>
      </c>
      <c r="B31" s="119">
        <v>2</v>
      </c>
      <c r="C31" s="119">
        <v>2</v>
      </c>
      <c r="D31" s="141">
        <v>1</v>
      </c>
      <c r="E31" s="141">
        <v>2</v>
      </c>
      <c r="F31" s="153">
        <v>2</v>
      </c>
      <c r="G31" s="153">
        <v>2</v>
      </c>
      <c r="H31" s="165">
        <v>1</v>
      </c>
      <c r="I31" s="165">
        <v>2</v>
      </c>
      <c r="J31" s="179">
        <v>1</v>
      </c>
      <c r="K31" s="179">
        <v>2</v>
      </c>
      <c r="L31" s="201">
        <v>2</v>
      </c>
      <c r="M31" s="201">
        <v>2</v>
      </c>
      <c r="N31" s="206">
        <v>2</v>
      </c>
      <c r="O31" s="206">
        <v>2</v>
      </c>
      <c r="P31" s="216">
        <v>2</v>
      </c>
      <c r="Q31" s="216">
        <v>2</v>
      </c>
      <c r="R31" s="219">
        <v>2</v>
      </c>
      <c r="S31" s="219">
        <v>2</v>
      </c>
      <c r="T31" s="191">
        <v>2</v>
      </c>
      <c r="U31" s="191">
        <v>2</v>
      </c>
      <c r="V31" s="224">
        <v>2</v>
      </c>
      <c r="W31" s="224">
        <v>2</v>
      </c>
      <c r="X31" s="236">
        <v>2</v>
      </c>
      <c r="Y31" s="236">
        <v>2</v>
      </c>
      <c r="Z31" s="248">
        <v>2</v>
      </c>
      <c r="AA31" s="248">
        <v>2</v>
      </c>
    </row>
    <row r="32" spans="1:27" ht="35.25" customHeight="1" outlineLevel="1">
      <c r="A32" s="266" t="s">
        <v>145</v>
      </c>
      <c r="B32" s="120"/>
      <c r="C32" s="120"/>
      <c r="D32" s="142"/>
      <c r="E32" s="142"/>
      <c r="F32" s="154"/>
      <c r="G32" s="154"/>
      <c r="H32" s="166"/>
      <c r="I32" s="166"/>
      <c r="J32" s="180"/>
      <c r="K32" s="180"/>
      <c r="L32" s="130"/>
      <c r="M32" s="130"/>
      <c r="N32" s="207"/>
      <c r="O32" s="207"/>
      <c r="P32" s="166"/>
      <c r="Q32" s="166"/>
      <c r="R32" s="108"/>
      <c r="S32" s="108"/>
      <c r="T32" s="192"/>
      <c r="U32" s="192"/>
      <c r="V32" s="225"/>
      <c r="W32" s="225"/>
      <c r="X32" s="237"/>
      <c r="Y32" s="237"/>
      <c r="Z32" s="249"/>
      <c r="AA32" s="249"/>
    </row>
    <row r="33" spans="1:27" ht="25.5" outlineLevel="1">
      <c r="A33" s="75" t="s">
        <v>78</v>
      </c>
      <c r="B33" s="119">
        <v>1</v>
      </c>
      <c r="C33" s="119">
        <v>2</v>
      </c>
      <c r="D33" s="141">
        <v>1</v>
      </c>
      <c r="E33" s="141">
        <v>2</v>
      </c>
      <c r="F33" s="153">
        <v>2</v>
      </c>
      <c r="G33" s="153">
        <v>2</v>
      </c>
      <c r="H33" s="165">
        <v>1</v>
      </c>
      <c r="I33" s="165">
        <v>1</v>
      </c>
      <c r="J33" s="179">
        <v>1</v>
      </c>
      <c r="K33" s="179">
        <v>1</v>
      </c>
      <c r="L33" s="201">
        <v>2</v>
      </c>
      <c r="M33" s="201">
        <v>2</v>
      </c>
      <c r="N33" s="206">
        <v>1</v>
      </c>
      <c r="O33" s="206">
        <v>1</v>
      </c>
      <c r="P33" s="216">
        <v>2</v>
      </c>
      <c r="Q33" s="216">
        <v>2</v>
      </c>
      <c r="R33" s="219">
        <v>2</v>
      </c>
      <c r="S33" s="219">
        <v>2</v>
      </c>
      <c r="T33" s="191">
        <v>1</v>
      </c>
      <c r="U33" s="191">
        <v>1</v>
      </c>
      <c r="V33" s="224">
        <v>2</v>
      </c>
      <c r="W33" s="224">
        <v>2</v>
      </c>
      <c r="X33" s="236">
        <v>1</v>
      </c>
      <c r="Y33" s="236">
        <v>2</v>
      </c>
      <c r="Z33" s="248">
        <v>2</v>
      </c>
      <c r="AA33" s="248">
        <v>2</v>
      </c>
    </row>
    <row r="34" spans="1:27" ht="15.75" outlineLevel="1">
      <c r="A34" s="266" t="s">
        <v>8</v>
      </c>
      <c r="B34" s="120"/>
      <c r="C34" s="120"/>
      <c r="D34" s="142"/>
      <c r="E34" s="142"/>
      <c r="F34" s="154"/>
      <c r="G34" s="154"/>
      <c r="H34" s="166"/>
      <c r="I34" s="166"/>
      <c r="J34" s="180"/>
      <c r="K34" s="180"/>
      <c r="L34" s="130"/>
      <c r="M34" s="130"/>
      <c r="N34" s="207"/>
      <c r="O34" s="207"/>
      <c r="P34" s="166"/>
      <c r="Q34" s="166"/>
      <c r="R34" s="108"/>
      <c r="S34" s="108"/>
      <c r="T34" s="192"/>
      <c r="U34" s="192"/>
      <c r="V34" s="225"/>
      <c r="W34" s="225"/>
      <c r="X34" s="237"/>
      <c r="Y34" s="237"/>
      <c r="Z34" s="249"/>
      <c r="AA34" s="249"/>
    </row>
    <row r="35" spans="1:27" ht="25.5" outlineLevel="1">
      <c r="A35" s="75" t="s">
        <v>79</v>
      </c>
      <c r="B35" s="119">
        <v>2</v>
      </c>
      <c r="C35" s="119">
        <v>2</v>
      </c>
      <c r="D35" s="141">
        <v>2</v>
      </c>
      <c r="E35" s="141">
        <v>2</v>
      </c>
      <c r="F35" s="153">
        <v>2</v>
      </c>
      <c r="G35" s="153">
        <v>2</v>
      </c>
      <c r="H35" s="165">
        <v>0</v>
      </c>
      <c r="I35" s="165">
        <v>1</v>
      </c>
      <c r="J35" s="179">
        <v>1</v>
      </c>
      <c r="K35" s="179">
        <v>2</v>
      </c>
      <c r="L35" s="201">
        <v>2</v>
      </c>
      <c r="M35" s="201">
        <v>2</v>
      </c>
      <c r="N35" s="206">
        <v>1</v>
      </c>
      <c r="O35" s="206">
        <v>2</v>
      </c>
      <c r="P35" s="216">
        <v>1</v>
      </c>
      <c r="Q35" s="216">
        <v>2</v>
      </c>
      <c r="R35" s="219">
        <v>2</v>
      </c>
      <c r="S35" s="219">
        <v>2</v>
      </c>
      <c r="T35" s="191">
        <v>1</v>
      </c>
      <c r="U35" s="191">
        <v>2</v>
      </c>
      <c r="V35" s="224">
        <v>1</v>
      </c>
      <c r="W35" s="224">
        <v>2</v>
      </c>
      <c r="X35" s="236">
        <v>1</v>
      </c>
      <c r="Y35" s="236">
        <v>2</v>
      </c>
      <c r="Z35" s="248">
        <v>2</v>
      </c>
      <c r="AA35" s="248">
        <v>2</v>
      </c>
    </row>
    <row r="36" spans="1:27" ht="15" outlineLevel="1">
      <c r="A36" s="75" t="s">
        <v>80</v>
      </c>
      <c r="B36" s="119">
        <v>2</v>
      </c>
      <c r="C36" s="119">
        <v>2</v>
      </c>
      <c r="D36" s="141">
        <v>2</v>
      </c>
      <c r="E36" s="141">
        <v>2</v>
      </c>
      <c r="F36" s="153">
        <v>2</v>
      </c>
      <c r="G36" s="153">
        <v>2</v>
      </c>
      <c r="H36" s="165">
        <v>0</v>
      </c>
      <c r="I36" s="165">
        <v>1</v>
      </c>
      <c r="J36" s="179">
        <v>1</v>
      </c>
      <c r="K36" s="179">
        <v>1</v>
      </c>
      <c r="L36" s="201">
        <v>2</v>
      </c>
      <c r="M36" s="201">
        <v>2</v>
      </c>
      <c r="N36" s="206">
        <v>1</v>
      </c>
      <c r="O36" s="206">
        <v>1</v>
      </c>
      <c r="P36" s="216">
        <v>1</v>
      </c>
      <c r="Q36" s="216">
        <v>2</v>
      </c>
      <c r="R36" s="219">
        <v>2</v>
      </c>
      <c r="S36" s="219">
        <v>2</v>
      </c>
      <c r="T36" s="191">
        <v>1</v>
      </c>
      <c r="U36" s="191">
        <v>1</v>
      </c>
      <c r="V36" s="224">
        <v>1</v>
      </c>
      <c r="W36" s="224">
        <v>1</v>
      </c>
      <c r="X36" s="236">
        <v>1</v>
      </c>
      <c r="Y36" s="236">
        <v>1</v>
      </c>
      <c r="Z36" s="248">
        <v>1</v>
      </c>
      <c r="AA36" s="248">
        <v>2</v>
      </c>
    </row>
    <row r="37" spans="1:27" ht="22.5" customHeight="1" outlineLevel="1">
      <c r="A37" s="75" t="s">
        <v>81</v>
      </c>
      <c r="B37" s="119">
        <v>2</v>
      </c>
      <c r="C37" s="119">
        <v>2</v>
      </c>
      <c r="D37" s="141">
        <v>1</v>
      </c>
      <c r="E37" s="141">
        <v>2</v>
      </c>
      <c r="F37" s="153">
        <v>1</v>
      </c>
      <c r="G37" s="153">
        <v>2</v>
      </c>
      <c r="H37" s="165">
        <v>0</v>
      </c>
      <c r="I37" s="165">
        <v>1</v>
      </c>
      <c r="J37" s="179">
        <v>1</v>
      </c>
      <c r="K37" s="179">
        <v>1</v>
      </c>
      <c r="L37" s="201">
        <v>1</v>
      </c>
      <c r="M37" s="201">
        <v>2</v>
      </c>
      <c r="N37" s="206">
        <v>1</v>
      </c>
      <c r="O37" s="206">
        <v>1</v>
      </c>
      <c r="P37" s="216">
        <v>1</v>
      </c>
      <c r="Q37" s="216">
        <v>2</v>
      </c>
      <c r="R37" s="219">
        <v>2</v>
      </c>
      <c r="S37" s="219">
        <v>2</v>
      </c>
      <c r="T37" s="191">
        <v>1</v>
      </c>
      <c r="U37" s="191">
        <v>1</v>
      </c>
      <c r="V37" s="224">
        <v>1</v>
      </c>
      <c r="W37" s="224">
        <v>2</v>
      </c>
      <c r="X37" s="236">
        <v>1</v>
      </c>
      <c r="Y37" s="236">
        <v>1</v>
      </c>
      <c r="Z37" s="248">
        <v>1</v>
      </c>
      <c r="AA37" s="248">
        <v>1</v>
      </c>
    </row>
    <row r="38" spans="1:27" ht="15.75" outlineLevel="1">
      <c r="A38" s="266" t="s">
        <v>9</v>
      </c>
      <c r="B38" s="120"/>
      <c r="C38" s="120"/>
      <c r="D38" s="142"/>
      <c r="E38" s="142"/>
      <c r="F38" s="154"/>
      <c r="G38" s="154"/>
      <c r="H38" s="166"/>
      <c r="I38" s="166"/>
      <c r="J38" s="180"/>
      <c r="K38" s="180"/>
      <c r="L38" s="130"/>
      <c r="M38" s="130"/>
      <c r="N38" s="207"/>
      <c r="O38" s="207"/>
      <c r="P38" s="166"/>
      <c r="Q38" s="166"/>
      <c r="R38" s="108"/>
      <c r="S38" s="108"/>
      <c r="T38" s="192"/>
      <c r="U38" s="192"/>
      <c r="V38" s="225"/>
      <c r="W38" s="225"/>
      <c r="X38" s="237"/>
      <c r="Y38" s="237"/>
      <c r="Z38" s="249"/>
      <c r="AA38" s="249"/>
    </row>
    <row r="39" spans="1:27" ht="15" outlineLevel="1">
      <c r="A39" s="75" t="s">
        <v>82</v>
      </c>
      <c r="B39" s="119">
        <v>2</v>
      </c>
      <c r="C39" s="119">
        <v>2</v>
      </c>
      <c r="D39" s="141">
        <v>1</v>
      </c>
      <c r="E39" s="141">
        <v>2</v>
      </c>
      <c r="F39" s="153">
        <v>2</v>
      </c>
      <c r="G39" s="153">
        <v>2</v>
      </c>
      <c r="H39" s="165">
        <v>1</v>
      </c>
      <c r="I39" s="165">
        <v>2</v>
      </c>
      <c r="J39" s="179">
        <v>1</v>
      </c>
      <c r="K39" s="179">
        <v>1</v>
      </c>
      <c r="L39" s="201">
        <v>2</v>
      </c>
      <c r="M39" s="201">
        <v>2</v>
      </c>
      <c r="N39" s="206">
        <v>2</v>
      </c>
      <c r="O39" s="206">
        <v>2</v>
      </c>
      <c r="P39" s="216">
        <v>1</v>
      </c>
      <c r="Q39" s="216">
        <v>2</v>
      </c>
      <c r="R39" s="219">
        <v>1</v>
      </c>
      <c r="S39" s="219">
        <v>2</v>
      </c>
      <c r="T39" s="191">
        <v>2</v>
      </c>
      <c r="U39" s="191">
        <v>2</v>
      </c>
      <c r="V39" s="224">
        <v>2</v>
      </c>
      <c r="W39" s="224">
        <v>2</v>
      </c>
      <c r="X39" s="236">
        <v>2</v>
      </c>
      <c r="Y39" s="236">
        <v>2</v>
      </c>
      <c r="Z39" s="248">
        <v>2</v>
      </c>
      <c r="AA39" s="248">
        <v>2</v>
      </c>
    </row>
    <row r="40" spans="1:27" ht="15" outlineLevel="1">
      <c r="A40" s="75" t="s">
        <v>83</v>
      </c>
      <c r="B40" s="119">
        <v>2</v>
      </c>
      <c r="C40" s="119">
        <v>2</v>
      </c>
      <c r="D40" s="141">
        <v>2</v>
      </c>
      <c r="E40" s="141">
        <v>2</v>
      </c>
      <c r="F40" s="153">
        <v>2</v>
      </c>
      <c r="G40" s="153">
        <v>2</v>
      </c>
      <c r="H40" s="165">
        <v>0</v>
      </c>
      <c r="I40" s="165">
        <v>1</v>
      </c>
      <c r="J40" s="179">
        <v>1</v>
      </c>
      <c r="K40" s="179">
        <v>1</v>
      </c>
      <c r="L40" s="201">
        <v>2</v>
      </c>
      <c r="M40" s="201">
        <v>2</v>
      </c>
      <c r="N40" s="206">
        <v>1</v>
      </c>
      <c r="O40" s="206">
        <v>2</v>
      </c>
      <c r="P40" s="216">
        <v>1</v>
      </c>
      <c r="Q40" s="216">
        <v>2</v>
      </c>
      <c r="R40" s="219">
        <v>1</v>
      </c>
      <c r="S40" s="219">
        <v>2</v>
      </c>
      <c r="T40" s="191">
        <v>1</v>
      </c>
      <c r="U40" s="191">
        <v>1</v>
      </c>
      <c r="V40" s="224">
        <v>2</v>
      </c>
      <c r="W40" s="224">
        <v>2</v>
      </c>
      <c r="X40" s="236">
        <v>1</v>
      </c>
      <c r="Y40" s="236">
        <v>1</v>
      </c>
      <c r="Z40" s="248">
        <v>2</v>
      </c>
      <c r="AA40" s="248">
        <v>2</v>
      </c>
    </row>
    <row r="41" spans="1:27" ht="41.25" customHeight="1" outlineLevel="1">
      <c r="A41" s="75" t="s">
        <v>84</v>
      </c>
      <c r="B41" s="119">
        <v>1</v>
      </c>
      <c r="C41" s="119">
        <v>1</v>
      </c>
      <c r="D41" s="141">
        <v>1</v>
      </c>
      <c r="E41" s="141">
        <v>1</v>
      </c>
      <c r="F41" s="153">
        <v>1</v>
      </c>
      <c r="G41" s="153">
        <v>2</v>
      </c>
      <c r="H41" s="165">
        <v>1</v>
      </c>
      <c r="I41" s="165">
        <v>1</v>
      </c>
      <c r="J41" s="179">
        <v>1</v>
      </c>
      <c r="K41" s="179">
        <v>1</v>
      </c>
      <c r="L41" s="201">
        <v>1</v>
      </c>
      <c r="M41" s="201">
        <v>2</v>
      </c>
      <c r="N41" s="206">
        <v>1</v>
      </c>
      <c r="O41" s="206">
        <v>2</v>
      </c>
      <c r="P41" s="216">
        <v>1</v>
      </c>
      <c r="Q41" s="216">
        <v>1</v>
      </c>
      <c r="R41" s="219">
        <v>1</v>
      </c>
      <c r="S41" s="219">
        <v>1</v>
      </c>
      <c r="T41" s="191">
        <v>1</v>
      </c>
      <c r="U41" s="191">
        <v>1</v>
      </c>
      <c r="V41" s="224">
        <v>1</v>
      </c>
      <c r="W41" s="224">
        <v>2</v>
      </c>
      <c r="X41" s="236">
        <v>1</v>
      </c>
      <c r="Y41" s="236">
        <v>1</v>
      </c>
      <c r="Z41" s="248">
        <v>1</v>
      </c>
      <c r="AA41" s="248">
        <v>1</v>
      </c>
    </row>
    <row r="42" spans="1:27" ht="38.25" outlineLevel="1">
      <c r="A42" s="75" t="s">
        <v>85</v>
      </c>
      <c r="B42" s="119">
        <v>2</v>
      </c>
      <c r="C42" s="119">
        <v>2</v>
      </c>
      <c r="D42" s="141">
        <v>1</v>
      </c>
      <c r="E42" s="141">
        <v>2</v>
      </c>
      <c r="F42" s="153">
        <v>2</v>
      </c>
      <c r="G42" s="153">
        <v>2</v>
      </c>
      <c r="H42" s="165">
        <v>1</v>
      </c>
      <c r="I42" s="165">
        <v>2</v>
      </c>
      <c r="J42" s="179">
        <v>1</v>
      </c>
      <c r="K42" s="179">
        <v>2</v>
      </c>
      <c r="L42" s="201">
        <v>2</v>
      </c>
      <c r="M42" s="201">
        <v>2</v>
      </c>
      <c r="N42" s="206">
        <v>1</v>
      </c>
      <c r="O42" s="206">
        <v>2</v>
      </c>
      <c r="P42" s="216">
        <v>2</v>
      </c>
      <c r="Q42" s="216">
        <v>2</v>
      </c>
      <c r="R42" s="219">
        <v>2</v>
      </c>
      <c r="S42" s="219">
        <v>2</v>
      </c>
      <c r="T42" s="191">
        <v>1</v>
      </c>
      <c r="U42" s="191">
        <v>2</v>
      </c>
      <c r="V42" s="224">
        <v>2</v>
      </c>
      <c r="W42" s="224">
        <v>2</v>
      </c>
      <c r="X42" s="236">
        <v>1</v>
      </c>
      <c r="Y42" s="236">
        <v>1</v>
      </c>
      <c r="Z42" s="248">
        <v>2</v>
      </c>
      <c r="AA42" s="248">
        <v>2</v>
      </c>
    </row>
    <row r="43" spans="1:27" ht="25.5" outlineLevel="1">
      <c r="A43" s="75" t="s">
        <v>86</v>
      </c>
      <c r="B43" s="119">
        <v>1</v>
      </c>
      <c r="C43" s="119">
        <v>2</v>
      </c>
      <c r="D43" s="141">
        <v>1</v>
      </c>
      <c r="E43" s="141">
        <v>2</v>
      </c>
      <c r="F43" s="153">
        <v>1</v>
      </c>
      <c r="G43" s="153">
        <v>2</v>
      </c>
      <c r="H43" s="165">
        <v>1</v>
      </c>
      <c r="I43" s="165">
        <v>2</v>
      </c>
      <c r="J43" s="179">
        <v>1</v>
      </c>
      <c r="K43" s="179">
        <v>2</v>
      </c>
      <c r="L43" s="201">
        <v>1</v>
      </c>
      <c r="M43" s="201">
        <v>2</v>
      </c>
      <c r="N43" s="206">
        <v>1</v>
      </c>
      <c r="O43" s="206">
        <v>2</v>
      </c>
      <c r="P43" s="216">
        <v>1</v>
      </c>
      <c r="Q43" s="216">
        <v>2</v>
      </c>
      <c r="R43" s="219">
        <v>1</v>
      </c>
      <c r="S43" s="219">
        <v>2</v>
      </c>
      <c r="T43" s="191">
        <v>1</v>
      </c>
      <c r="U43" s="191">
        <v>1</v>
      </c>
      <c r="V43" s="224">
        <v>1</v>
      </c>
      <c r="W43" s="224">
        <v>2</v>
      </c>
      <c r="X43" s="236">
        <v>1</v>
      </c>
      <c r="Y43" s="236">
        <v>1</v>
      </c>
      <c r="Z43" s="248">
        <v>1</v>
      </c>
      <c r="AA43" s="248">
        <v>1</v>
      </c>
    </row>
    <row r="44" spans="1:27" ht="31.5" outlineLevel="1">
      <c r="A44" s="266" t="s">
        <v>10</v>
      </c>
      <c r="B44" s="120"/>
      <c r="C44" s="120"/>
      <c r="D44" s="142"/>
      <c r="E44" s="142"/>
      <c r="F44" s="154"/>
      <c r="G44" s="154"/>
      <c r="H44" s="166"/>
      <c r="I44" s="166"/>
      <c r="J44" s="180"/>
      <c r="K44" s="180"/>
      <c r="L44" s="130"/>
      <c r="M44" s="130"/>
      <c r="N44" s="207"/>
      <c r="O44" s="207"/>
      <c r="P44" s="166"/>
      <c r="Q44" s="166"/>
      <c r="R44" s="108"/>
      <c r="S44" s="108"/>
      <c r="T44" s="192"/>
      <c r="U44" s="192"/>
      <c r="V44" s="225"/>
      <c r="W44" s="225"/>
      <c r="X44" s="237"/>
      <c r="Y44" s="237"/>
      <c r="Z44" s="249"/>
      <c r="AA44" s="249"/>
    </row>
    <row r="45" spans="1:27" ht="15" outlineLevel="1">
      <c r="A45" s="76" t="s">
        <v>87</v>
      </c>
      <c r="B45" s="119">
        <v>2</v>
      </c>
      <c r="C45" s="119">
        <v>2</v>
      </c>
      <c r="D45" s="141">
        <v>2</v>
      </c>
      <c r="E45" s="141">
        <v>2</v>
      </c>
      <c r="F45" s="153">
        <v>1</v>
      </c>
      <c r="G45" s="153">
        <v>2</v>
      </c>
      <c r="H45" s="165">
        <v>2</v>
      </c>
      <c r="I45" s="165">
        <v>2</v>
      </c>
      <c r="J45" s="179">
        <v>2</v>
      </c>
      <c r="K45" s="179">
        <v>2</v>
      </c>
      <c r="L45" s="201">
        <v>2</v>
      </c>
      <c r="M45" s="201">
        <v>2</v>
      </c>
      <c r="N45" s="206">
        <v>1</v>
      </c>
      <c r="O45" s="206">
        <v>2</v>
      </c>
      <c r="P45" s="216">
        <v>1</v>
      </c>
      <c r="Q45" s="216">
        <v>2</v>
      </c>
      <c r="R45" s="219">
        <v>2</v>
      </c>
      <c r="S45" s="219">
        <v>2</v>
      </c>
      <c r="T45" s="191">
        <v>2</v>
      </c>
      <c r="U45" s="191">
        <v>2</v>
      </c>
      <c r="V45" s="224">
        <v>2</v>
      </c>
      <c r="W45" s="224">
        <v>2</v>
      </c>
      <c r="X45" s="236">
        <v>1</v>
      </c>
      <c r="Y45" s="236">
        <v>1</v>
      </c>
      <c r="Z45" s="248">
        <v>2</v>
      </c>
      <c r="AA45" s="248">
        <v>2</v>
      </c>
    </row>
    <row r="46" spans="1:27" ht="38.25" outlineLevel="1">
      <c r="A46" s="76" t="s">
        <v>88</v>
      </c>
      <c r="B46" s="119">
        <v>1</v>
      </c>
      <c r="C46" s="119">
        <v>1</v>
      </c>
      <c r="D46" s="141">
        <v>2</v>
      </c>
      <c r="E46" s="141">
        <v>2</v>
      </c>
      <c r="F46" s="153">
        <v>2</v>
      </c>
      <c r="G46" s="153">
        <v>2</v>
      </c>
      <c r="H46" s="165">
        <v>1</v>
      </c>
      <c r="I46" s="165">
        <v>1</v>
      </c>
      <c r="J46" s="179">
        <v>2</v>
      </c>
      <c r="K46" s="179">
        <v>2</v>
      </c>
      <c r="L46" s="201">
        <v>2</v>
      </c>
      <c r="M46" s="201">
        <v>2</v>
      </c>
      <c r="N46" s="206">
        <v>1</v>
      </c>
      <c r="O46" s="206">
        <v>1</v>
      </c>
      <c r="P46" s="216">
        <v>1</v>
      </c>
      <c r="Q46" s="216">
        <v>1</v>
      </c>
      <c r="R46" s="219">
        <v>1</v>
      </c>
      <c r="S46" s="219">
        <v>1</v>
      </c>
      <c r="T46" s="191">
        <v>1</v>
      </c>
      <c r="U46" s="191">
        <v>1</v>
      </c>
      <c r="V46" s="224">
        <v>1</v>
      </c>
      <c r="W46" s="224">
        <v>2</v>
      </c>
      <c r="X46" s="236">
        <v>1</v>
      </c>
      <c r="Y46" s="236">
        <v>1</v>
      </c>
      <c r="Z46" s="248">
        <v>2</v>
      </c>
      <c r="AA46" s="248">
        <v>2</v>
      </c>
    </row>
    <row r="47" spans="1:27" ht="25.5" outlineLevel="1">
      <c r="A47" s="76" t="s">
        <v>89</v>
      </c>
      <c r="B47" s="119">
        <v>1</v>
      </c>
      <c r="C47" s="119">
        <v>2</v>
      </c>
      <c r="D47" s="141">
        <v>1</v>
      </c>
      <c r="E47" s="141">
        <v>2</v>
      </c>
      <c r="F47" s="153">
        <v>2</v>
      </c>
      <c r="G47" s="153">
        <v>2</v>
      </c>
      <c r="H47" s="165">
        <v>1</v>
      </c>
      <c r="I47" s="165">
        <v>2</v>
      </c>
      <c r="J47" s="179">
        <v>1</v>
      </c>
      <c r="K47" s="179">
        <v>1</v>
      </c>
      <c r="L47" s="201">
        <v>2</v>
      </c>
      <c r="M47" s="201">
        <v>2</v>
      </c>
      <c r="N47" s="206">
        <v>0</v>
      </c>
      <c r="O47" s="206">
        <v>1</v>
      </c>
      <c r="P47" s="216">
        <v>1</v>
      </c>
      <c r="Q47" s="216">
        <v>2</v>
      </c>
      <c r="R47" s="219">
        <v>1</v>
      </c>
      <c r="S47" s="219">
        <v>2</v>
      </c>
      <c r="T47" s="191">
        <v>1</v>
      </c>
      <c r="U47" s="191">
        <v>1</v>
      </c>
      <c r="V47" s="224">
        <v>1</v>
      </c>
      <c r="W47" s="224">
        <v>1</v>
      </c>
      <c r="X47" s="236">
        <v>1</v>
      </c>
      <c r="Y47" s="236">
        <v>2</v>
      </c>
      <c r="Z47" s="248">
        <v>2</v>
      </c>
      <c r="AA47" s="248">
        <v>2</v>
      </c>
    </row>
    <row r="48" spans="1:27" ht="37.5" customHeight="1" outlineLevel="1">
      <c r="A48" s="76" t="s">
        <v>90</v>
      </c>
      <c r="B48" s="119">
        <v>1</v>
      </c>
      <c r="C48" s="119">
        <v>1</v>
      </c>
      <c r="D48" s="141">
        <v>1</v>
      </c>
      <c r="E48" s="141">
        <v>1</v>
      </c>
      <c r="F48" s="153">
        <v>1</v>
      </c>
      <c r="G48" s="153">
        <v>2</v>
      </c>
      <c r="H48" s="165">
        <v>1</v>
      </c>
      <c r="I48" s="165">
        <v>1</v>
      </c>
      <c r="J48" s="179">
        <v>1</v>
      </c>
      <c r="K48" s="179">
        <v>1</v>
      </c>
      <c r="L48" s="201">
        <v>1</v>
      </c>
      <c r="M48" s="201">
        <v>1</v>
      </c>
      <c r="N48" s="206">
        <v>1</v>
      </c>
      <c r="O48" s="206">
        <v>1</v>
      </c>
      <c r="P48" s="216">
        <v>1</v>
      </c>
      <c r="Q48" s="216">
        <v>1</v>
      </c>
      <c r="R48" s="219">
        <v>1</v>
      </c>
      <c r="S48" s="219">
        <v>1</v>
      </c>
      <c r="T48" s="191">
        <v>1</v>
      </c>
      <c r="U48" s="191">
        <v>1</v>
      </c>
      <c r="V48" s="224">
        <v>2</v>
      </c>
      <c r="W48" s="224">
        <v>2</v>
      </c>
      <c r="X48" s="236">
        <v>1</v>
      </c>
      <c r="Y48" s="236">
        <v>2</v>
      </c>
      <c r="Z48" s="248">
        <v>2</v>
      </c>
      <c r="AA48" s="248">
        <v>2</v>
      </c>
    </row>
    <row r="49" spans="1:27" ht="38.25" outlineLevel="1">
      <c r="A49" s="76" t="s">
        <v>91</v>
      </c>
      <c r="B49" s="119">
        <v>1</v>
      </c>
      <c r="C49" s="119">
        <v>2</v>
      </c>
      <c r="D49" s="141">
        <v>1</v>
      </c>
      <c r="E49" s="141">
        <v>1</v>
      </c>
      <c r="F49" s="153">
        <v>1</v>
      </c>
      <c r="G49" s="153">
        <v>2</v>
      </c>
      <c r="H49" s="165">
        <v>1</v>
      </c>
      <c r="I49" s="165">
        <v>1</v>
      </c>
      <c r="J49" s="179">
        <v>2</v>
      </c>
      <c r="K49" s="179">
        <v>2</v>
      </c>
      <c r="L49" s="201">
        <v>1</v>
      </c>
      <c r="M49" s="201">
        <v>2</v>
      </c>
      <c r="N49" s="206">
        <v>1</v>
      </c>
      <c r="O49" s="206">
        <v>1</v>
      </c>
      <c r="P49" s="216">
        <v>1</v>
      </c>
      <c r="Q49" s="216">
        <v>2</v>
      </c>
      <c r="R49" s="219">
        <v>1</v>
      </c>
      <c r="S49" s="219">
        <v>2</v>
      </c>
      <c r="T49" s="191">
        <v>1</v>
      </c>
      <c r="U49" s="191">
        <v>1</v>
      </c>
      <c r="V49" s="224">
        <v>1</v>
      </c>
      <c r="W49" s="224">
        <v>2</v>
      </c>
      <c r="X49" s="236">
        <v>1</v>
      </c>
      <c r="Y49" s="236">
        <v>1</v>
      </c>
      <c r="Z49" s="248">
        <v>2</v>
      </c>
      <c r="AA49" s="248">
        <v>2</v>
      </c>
    </row>
    <row r="50" spans="1:27" ht="25.5" outlineLevel="1">
      <c r="A50" s="76" t="s">
        <v>92</v>
      </c>
      <c r="B50" s="119">
        <v>1</v>
      </c>
      <c r="C50" s="119">
        <v>2</v>
      </c>
      <c r="D50" s="141">
        <v>1</v>
      </c>
      <c r="E50" s="141">
        <v>2</v>
      </c>
      <c r="F50" s="153">
        <v>2</v>
      </c>
      <c r="G50" s="153">
        <v>2</v>
      </c>
      <c r="H50" s="165">
        <v>1</v>
      </c>
      <c r="I50" s="165">
        <v>2</v>
      </c>
      <c r="J50" s="179">
        <v>1</v>
      </c>
      <c r="K50" s="179">
        <v>1</v>
      </c>
      <c r="L50" s="201">
        <v>2</v>
      </c>
      <c r="M50" s="201">
        <v>2</v>
      </c>
      <c r="N50" s="206">
        <v>1</v>
      </c>
      <c r="O50" s="206">
        <v>1</v>
      </c>
      <c r="P50" s="216">
        <v>1</v>
      </c>
      <c r="Q50" s="216">
        <v>1</v>
      </c>
      <c r="R50" s="219">
        <v>2</v>
      </c>
      <c r="S50" s="219">
        <v>2</v>
      </c>
      <c r="T50" s="191">
        <v>1</v>
      </c>
      <c r="U50" s="191">
        <v>1</v>
      </c>
      <c r="V50" s="224">
        <v>1</v>
      </c>
      <c r="W50" s="224">
        <v>1</v>
      </c>
      <c r="X50" s="236">
        <v>1</v>
      </c>
      <c r="Y50" s="236">
        <v>1</v>
      </c>
      <c r="Z50" s="248">
        <v>1</v>
      </c>
      <c r="AA50" s="248">
        <v>2</v>
      </c>
    </row>
    <row r="51" spans="1:27" ht="25.5" outlineLevel="1">
      <c r="A51" s="76" t="s">
        <v>93</v>
      </c>
      <c r="B51" s="119">
        <v>1</v>
      </c>
      <c r="C51" s="119">
        <v>2</v>
      </c>
      <c r="D51" s="141">
        <v>1</v>
      </c>
      <c r="E51" s="141">
        <v>2</v>
      </c>
      <c r="F51" s="153">
        <v>2</v>
      </c>
      <c r="G51" s="153">
        <v>2</v>
      </c>
      <c r="H51" s="165">
        <v>1</v>
      </c>
      <c r="I51" s="165">
        <v>2</v>
      </c>
      <c r="J51" s="179">
        <v>2</v>
      </c>
      <c r="K51" s="179">
        <v>2</v>
      </c>
      <c r="L51" s="201">
        <v>1</v>
      </c>
      <c r="M51" s="201">
        <v>2</v>
      </c>
      <c r="N51" s="206">
        <v>1</v>
      </c>
      <c r="O51" s="206">
        <v>1</v>
      </c>
      <c r="P51" s="216">
        <v>1</v>
      </c>
      <c r="Q51" s="216">
        <v>2</v>
      </c>
      <c r="R51" s="219">
        <v>1</v>
      </c>
      <c r="S51" s="219">
        <v>2</v>
      </c>
      <c r="T51" s="191">
        <v>1</v>
      </c>
      <c r="U51" s="191">
        <v>2</v>
      </c>
      <c r="V51" s="224">
        <v>2</v>
      </c>
      <c r="W51" s="224">
        <v>2</v>
      </c>
      <c r="X51" s="236">
        <v>1</v>
      </c>
      <c r="Y51" s="236">
        <v>2</v>
      </c>
      <c r="Z51" s="248">
        <v>2</v>
      </c>
      <c r="AA51" s="248">
        <v>2</v>
      </c>
    </row>
    <row r="52" spans="1:27" ht="25.5" outlineLevel="1">
      <c r="A52" s="76" t="s">
        <v>94</v>
      </c>
      <c r="B52" s="119">
        <v>2</v>
      </c>
      <c r="C52" s="119">
        <v>2</v>
      </c>
      <c r="D52" s="141">
        <v>2</v>
      </c>
      <c r="E52" s="141">
        <v>1</v>
      </c>
      <c r="F52" s="153">
        <v>1</v>
      </c>
      <c r="G52" s="153">
        <v>2</v>
      </c>
      <c r="H52" s="165">
        <v>1</v>
      </c>
      <c r="I52" s="165">
        <v>1</v>
      </c>
      <c r="J52" s="179">
        <v>2</v>
      </c>
      <c r="K52" s="179">
        <v>2</v>
      </c>
      <c r="L52" s="201">
        <v>1</v>
      </c>
      <c r="M52" s="201">
        <v>2</v>
      </c>
      <c r="N52" s="206">
        <v>1</v>
      </c>
      <c r="O52" s="206">
        <v>1</v>
      </c>
      <c r="P52" s="216">
        <v>1</v>
      </c>
      <c r="Q52" s="216">
        <v>2</v>
      </c>
      <c r="R52" s="219">
        <v>1</v>
      </c>
      <c r="S52" s="219">
        <v>1</v>
      </c>
      <c r="T52" s="191">
        <v>1</v>
      </c>
      <c r="U52" s="191">
        <v>1</v>
      </c>
      <c r="V52" s="224">
        <v>2</v>
      </c>
      <c r="W52" s="224">
        <v>2</v>
      </c>
      <c r="X52" s="236">
        <v>1</v>
      </c>
      <c r="Y52" s="236">
        <v>1</v>
      </c>
      <c r="Z52" s="248">
        <v>1</v>
      </c>
      <c r="AA52" s="248">
        <v>1</v>
      </c>
    </row>
    <row r="53" spans="1:27" ht="15">
      <c r="A53" s="72" t="s">
        <v>1</v>
      </c>
      <c r="B53" s="125">
        <f t="shared" ref="B53:AA53" si="3">AVERAGE(B30:B52)</f>
        <v>1.5263157894736843</v>
      </c>
      <c r="C53" s="125">
        <f t="shared" si="3"/>
        <v>1.8421052631578947</v>
      </c>
      <c r="D53" s="146">
        <f t="shared" si="3"/>
        <v>1.368421052631579</v>
      </c>
      <c r="E53" s="146">
        <f t="shared" si="3"/>
        <v>1.7894736842105263</v>
      </c>
      <c r="F53" s="158">
        <f t="shared" si="3"/>
        <v>1.631578947368421</v>
      </c>
      <c r="G53" s="158">
        <f t="shared" si="3"/>
        <v>2</v>
      </c>
      <c r="H53" s="170">
        <f t="shared" si="3"/>
        <v>0.84210526315789469</v>
      </c>
      <c r="I53" s="170">
        <f t="shared" si="3"/>
        <v>1.4210526315789473</v>
      </c>
      <c r="J53" s="184">
        <f t="shared" si="3"/>
        <v>1.263157894736842</v>
      </c>
      <c r="K53" s="184">
        <f t="shared" si="3"/>
        <v>1.4736842105263157</v>
      </c>
      <c r="L53" s="134">
        <f t="shared" si="3"/>
        <v>1.631578947368421</v>
      </c>
      <c r="M53" s="134">
        <f t="shared" si="3"/>
        <v>1.9473684210526316</v>
      </c>
      <c r="N53" s="211">
        <f t="shared" si="3"/>
        <v>1.1052631578947369</v>
      </c>
      <c r="O53" s="211">
        <f t="shared" si="3"/>
        <v>1.4736842105263157</v>
      </c>
      <c r="P53" s="170">
        <f t="shared" si="3"/>
        <v>1.2105263157894737</v>
      </c>
      <c r="Q53" s="170">
        <f t="shared" si="3"/>
        <v>1.7894736842105263</v>
      </c>
      <c r="R53" s="112">
        <f t="shared" si="3"/>
        <v>1.4736842105263157</v>
      </c>
      <c r="S53" s="112">
        <f t="shared" si="3"/>
        <v>1.7894736842105263</v>
      </c>
      <c r="T53" s="196">
        <f t="shared" si="3"/>
        <v>1.1578947368421053</v>
      </c>
      <c r="U53" s="196">
        <f t="shared" si="3"/>
        <v>1.368421052631579</v>
      </c>
      <c r="V53" s="229">
        <f t="shared" si="3"/>
        <v>1.5263157894736843</v>
      </c>
      <c r="W53" s="229">
        <f t="shared" si="3"/>
        <v>1.8421052631578947</v>
      </c>
      <c r="X53" s="241">
        <f t="shared" si="3"/>
        <v>1.1052631578947369</v>
      </c>
      <c r="Y53" s="241">
        <f t="shared" si="3"/>
        <v>1.4210526315789473</v>
      </c>
      <c r="Z53" s="253">
        <f t="shared" si="3"/>
        <v>1.6842105263157894</v>
      </c>
      <c r="AA53" s="253">
        <f t="shared" si="3"/>
        <v>1.7894736842105263</v>
      </c>
    </row>
    <row r="54" spans="1:27" ht="15">
      <c r="A54" s="72" t="s">
        <v>0</v>
      </c>
      <c r="B54" s="122">
        <f>B53*50</f>
        <v>76.31578947368422</v>
      </c>
      <c r="C54" s="122">
        <f t="shared" ref="C54:AA54" si="4">C53*50</f>
        <v>92.10526315789474</v>
      </c>
      <c r="D54" s="143">
        <f t="shared" si="4"/>
        <v>68.421052631578945</v>
      </c>
      <c r="E54" s="143">
        <f t="shared" si="4"/>
        <v>89.473684210526315</v>
      </c>
      <c r="F54" s="155">
        <f t="shared" si="4"/>
        <v>81.578947368421055</v>
      </c>
      <c r="G54" s="155">
        <f t="shared" si="4"/>
        <v>100</v>
      </c>
      <c r="H54" s="167">
        <f t="shared" si="4"/>
        <v>42.105263157894733</v>
      </c>
      <c r="I54" s="167">
        <f t="shared" si="4"/>
        <v>71.05263157894737</v>
      </c>
      <c r="J54" s="181">
        <f t="shared" si="4"/>
        <v>63.157894736842103</v>
      </c>
      <c r="K54" s="181">
        <f t="shared" si="4"/>
        <v>73.68421052631578</v>
      </c>
      <c r="L54" s="131">
        <f t="shared" si="4"/>
        <v>81.578947368421055</v>
      </c>
      <c r="M54" s="131">
        <f t="shared" si="4"/>
        <v>97.368421052631575</v>
      </c>
      <c r="N54" s="208">
        <f t="shared" si="4"/>
        <v>55.26315789473685</v>
      </c>
      <c r="O54" s="208">
        <f t="shared" si="4"/>
        <v>73.68421052631578</v>
      </c>
      <c r="P54" s="167">
        <f t="shared" si="4"/>
        <v>60.526315789473685</v>
      </c>
      <c r="Q54" s="167">
        <f t="shared" si="4"/>
        <v>89.473684210526315</v>
      </c>
      <c r="R54" s="109">
        <f t="shared" si="4"/>
        <v>73.68421052631578</v>
      </c>
      <c r="S54" s="109">
        <f t="shared" si="4"/>
        <v>89.473684210526315</v>
      </c>
      <c r="T54" s="193">
        <f t="shared" si="4"/>
        <v>57.894736842105267</v>
      </c>
      <c r="U54" s="193">
        <f t="shared" si="4"/>
        <v>68.421052631578945</v>
      </c>
      <c r="V54" s="226">
        <f t="shared" si="4"/>
        <v>76.31578947368422</v>
      </c>
      <c r="W54" s="226">
        <f t="shared" si="4"/>
        <v>92.10526315789474</v>
      </c>
      <c r="X54" s="238">
        <f t="shared" si="4"/>
        <v>55.26315789473685</v>
      </c>
      <c r="Y54" s="238">
        <f t="shared" si="4"/>
        <v>71.05263157894737</v>
      </c>
      <c r="Z54" s="250">
        <f t="shared" si="4"/>
        <v>84.210526315789465</v>
      </c>
      <c r="AA54" s="250">
        <f t="shared" si="4"/>
        <v>89.473684210526315</v>
      </c>
    </row>
    <row r="55" spans="1:27" ht="96" customHeight="1">
      <c r="A55" s="88" t="s">
        <v>163</v>
      </c>
      <c r="B55" s="123" t="str">
        <f>IF(B53&gt;=1.5,"Сформированы",IF(B53&gt;=0.36,"Формируются",IF(B53&gt;=0,"Не сформированы")))</f>
        <v>Сформированы</v>
      </c>
      <c r="C55" s="123" t="str">
        <f t="shared" ref="C55:AA55" si="5">IF(C53&gt;=1.5,"Сформированы",IF(C53&gt;=0.36,"Формируются",IF(C53&gt;=0,"Не сформированы")))</f>
        <v>Сформированы</v>
      </c>
      <c r="D55" s="144" t="str">
        <f t="shared" si="5"/>
        <v>Формируются</v>
      </c>
      <c r="E55" s="144" t="str">
        <f t="shared" si="5"/>
        <v>Сформированы</v>
      </c>
      <c r="F55" s="156" t="str">
        <f t="shared" si="5"/>
        <v>Сформированы</v>
      </c>
      <c r="G55" s="156" t="str">
        <f t="shared" si="5"/>
        <v>Сформированы</v>
      </c>
      <c r="H55" s="168" t="str">
        <f t="shared" si="5"/>
        <v>Формируются</v>
      </c>
      <c r="I55" s="168" t="str">
        <f t="shared" si="5"/>
        <v>Формируются</v>
      </c>
      <c r="J55" s="182" t="str">
        <f t="shared" si="5"/>
        <v>Формируются</v>
      </c>
      <c r="K55" s="182" t="str">
        <f t="shared" si="5"/>
        <v>Формируются</v>
      </c>
      <c r="L55" s="132" t="str">
        <f t="shared" si="5"/>
        <v>Сформированы</v>
      </c>
      <c r="M55" s="132" t="str">
        <f t="shared" si="5"/>
        <v>Сформированы</v>
      </c>
      <c r="N55" s="209" t="str">
        <f t="shared" si="5"/>
        <v>Формируются</v>
      </c>
      <c r="O55" s="209" t="str">
        <f t="shared" si="5"/>
        <v>Формируются</v>
      </c>
      <c r="P55" s="168" t="str">
        <f t="shared" si="5"/>
        <v>Формируются</v>
      </c>
      <c r="Q55" s="168" t="str">
        <f t="shared" si="5"/>
        <v>Сформированы</v>
      </c>
      <c r="R55" s="110" t="str">
        <f t="shared" si="5"/>
        <v>Формируются</v>
      </c>
      <c r="S55" s="110" t="str">
        <f t="shared" si="5"/>
        <v>Сформированы</v>
      </c>
      <c r="T55" s="194" t="str">
        <f t="shared" si="5"/>
        <v>Формируются</v>
      </c>
      <c r="U55" s="194" t="str">
        <f t="shared" si="5"/>
        <v>Формируются</v>
      </c>
      <c r="V55" s="227" t="str">
        <f t="shared" si="5"/>
        <v>Сформированы</v>
      </c>
      <c r="W55" s="227" t="str">
        <f t="shared" si="5"/>
        <v>Сформированы</v>
      </c>
      <c r="X55" s="239" t="str">
        <f t="shared" si="5"/>
        <v>Формируются</v>
      </c>
      <c r="Y55" s="239" t="str">
        <f t="shared" si="5"/>
        <v>Формируются</v>
      </c>
      <c r="Z55" s="251" t="str">
        <f t="shared" si="5"/>
        <v>Сформированы</v>
      </c>
      <c r="AA55" s="251" t="str">
        <f t="shared" si="5"/>
        <v>Сформированы</v>
      </c>
    </row>
    <row r="56" spans="1:27" ht="15.75">
      <c r="A56" s="90" t="s">
        <v>146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 spans="1:27" ht="39.75" customHeight="1" outlineLevel="1">
      <c r="A57" s="266" t="s">
        <v>12</v>
      </c>
      <c r="B57" s="124"/>
      <c r="C57" s="124"/>
      <c r="D57" s="145"/>
      <c r="E57" s="145"/>
      <c r="F57" s="157"/>
      <c r="G57" s="157"/>
      <c r="H57" s="169"/>
      <c r="I57" s="169"/>
      <c r="J57" s="183"/>
      <c r="K57" s="183"/>
      <c r="L57" s="133"/>
      <c r="M57" s="133"/>
      <c r="N57" s="210"/>
      <c r="O57" s="210"/>
      <c r="P57" s="169"/>
      <c r="Q57" s="169"/>
      <c r="R57" s="111"/>
      <c r="S57" s="111"/>
      <c r="T57" s="195"/>
      <c r="U57" s="195"/>
      <c r="V57" s="228"/>
      <c r="W57" s="228"/>
      <c r="X57" s="240"/>
      <c r="Y57" s="240"/>
      <c r="Z57" s="252"/>
      <c r="AA57" s="252"/>
    </row>
    <row r="58" spans="1:27" ht="25.5" outlineLevel="1">
      <c r="A58" s="77" t="s">
        <v>95</v>
      </c>
      <c r="B58" s="119">
        <v>2</v>
      </c>
      <c r="C58" s="119">
        <v>2</v>
      </c>
      <c r="D58" s="141">
        <v>1</v>
      </c>
      <c r="E58" s="141">
        <v>2</v>
      </c>
      <c r="F58" s="153">
        <v>2</v>
      </c>
      <c r="G58" s="153">
        <v>2</v>
      </c>
      <c r="H58" s="165">
        <v>1</v>
      </c>
      <c r="I58" s="165">
        <v>1</v>
      </c>
      <c r="J58" s="179">
        <v>1</v>
      </c>
      <c r="K58" s="179">
        <v>1</v>
      </c>
      <c r="L58" s="201">
        <v>2</v>
      </c>
      <c r="M58" s="201">
        <v>2</v>
      </c>
      <c r="N58" s="206">
        <v>2</v>
      </c>
      <c r="O58" s="206">
        <v>2</v>
      </c>
      <c r="P58" s="216">
        <v>2</v>
      </c>
      <c r="Q58" s="216">
        <v>2</v>
      </c>
      <c r="R58" s="219">
        <v>2</v>
      </c>
      <c r="S58" s="219">
        <v>2</v>
      </c>
      <c r="T58" s="191">
        <v>2</v>
      </c>
      <c r="U58" s="191">
        <v>2</v>
      </c>
      <c r="V58" s="224">
        <v>2</v>
      </c>
      <c r="W58" s="224">
        <v>2</v>
      </c>
      <c r="X58" s="236">
        <v>2</v>
      </c>
      <c r="Y58" s="236">
        <v>2</v>
      </c>
      <c r="Z58" s="248">
        <v>2</v>
      </c>
      <c r="AA58" s="248">
        <v>2</v>
      </c>
    </row>
    <row r="59" spans="1:27" ht="25.5" outlineLevel="1">
      <c r="A59" s="77" t="s">
        <v>96</v>
      </c>
      <c r="B59" s="119">
        <v>1</v>
      </c>
      <c r="C59" s="119">
        <v>2</v>
      </c>
      <c r="D59" s="141">
        <v>1</v>
      </c>
      <c r="E59" s="141">
        <v>1</v>
      </c>
      <c r="F59" s="153">
        <v>2</v>
      </c>
      <c r="G59" s="153">
        <v>2</v>
      </c>
      <c r="H59" s="165">
        <v>0</v>
      </c>
      <c r="I59" s="165">
        <v>1</v>
      </c>
      <c r="J59" s="179">
        <v>1</v>
      </c>
      <c r="K59" s="179">
        <v>2</v>
      </c>
      <c r="L59" s="201">
        <v>2</v>
      </c>
      <c r="M59" s="201">
        <v>2</v>
      </c>
      <c r="N59" s="206">
        <v>2</v>
      </c>
      <c r="O59" s="206">
        <v>2</v>
      </c>
      <c r="P59" s="216">
        <v>1</v>
      </c>
      <c r="Q59" s="216">
        <v>2</v>
      </c>
      <c r="R59" s="219">
        <v>2</v>
      </c>
      <c r="S59" s="219">
        <v>2</v>
      </c>
      <c r="T59" s="191">
        <v>1</v>
      </c>
      <c r="U59" s="191">
        <v>1</v>
      </c>
      <c r="V59" s="224">
        <v>2</v>
      </c>
      <c r="W59" s="224">
        <v>2</v>
      </c>
      <c r="X59" s="236">
        <v>1</v>
      </c>
      <c r="Y59" s="236">
        <v>1</v>
      </c>
      <c r="Z59" s="248">
        <v>2</v>
      </c>
      <c r="AA59" s="248">
        <v>2</v>
      </c>
    </row>
    <row r="60" spans="1:27" ht="25.5" outlineLevel="1">
      <c r="A60" s="77" t="s">
        <v>97</v>
      </c>
      <c r="B60" s="119">
        <v>1</v>
      </c>
      <c r="C60" s="119">
        <v>1</v>
      </c>
      <c r="D60" s="141">
        <v>0</v>
      </c>
      <c r="E60" s="141">
        <v>1</v>
      </c>
      <c r="F60" s="153">
        <v>1</v>
      </c>
      <c r="G60" s="153">
        <v>2</v>
      </c>
      <c r="H60" s="165">
        <v>0</v>
      </c>
      <c r="I60" s="165">
        <v>1</v>
      </c>
      <c r="J60" s="179">
        <v>1</v>
      </c>
      <c r="K60" s="179">
        <v>1</v>
      </c>
      <c r="L60" s="201">
        <v>2</v>
      </c>
      <c r="M60" s="201">
        <v>2</v>
      </c>
      <c r="N60" s="206">
        <v>1</v>
      </c>
      <c r="O60" s="206">
        <v>1</v>
      </c>
      <c r="P60" s="216">
        <v>1</v>
      </c>
      <c r="Q60" s="216">
        <v>2</v>
      </c>
      <c r="R60" s="219">
        <v>2</v>
      </c>
      <c r="S60" s="219">
        <v>2</v>
      </c>
      <c r="T60" s="191">
        <v>1</v>
      </c>
      <c r="U60" s="191">
        <v>1</v>
      </c>
      <c r="V60" s="224">
        <v>2</v>
      </c>
      <c r="W60" s="224">
        <v>2</v>
      </c>
      <c r="X60" s="236">
        <v>1</v>
      </c>
      <c r="Y60" s="236">
        <v>1</v>
      </c>
      <c r="Z60" s="248">
        <v>2</v>
      </c>
      <c r="AA60" s="248">
        <v>2</v>
      </c>
    </row>
    <row r="61" spans="1:27" ht="25.5" outlineLevel="1">
      <c r="A61" s="77" t="s">
        <v>98</v>
      </c>
      <c r="B61" s="119">
        <v>2</v>
      </c>
      <c r="C61" s="119">
        <v>2</v>
      </c>
      <c r="D61" s="141">
        <v>1</v>
      </c>
      <c r="E61" s="141">
        <v>2</v>
      </c>
      <c r="F61" s="153">
        <v>2</v>
      </c>
      <c r="G61" s="153">
        <v>2</v>
      </c>
      <c r="H61" s="165">
        <v>0</v>
      </c>
      <c r="I61" s="165">
        <v>2</v>
      </c>
      <c r="J61" s="179">
        <v>1</v>
      </c>
      <c r="K61" s="179">
        <v>2</v>
      </c>
      <c r="L61" s="201">
        <v>2</v>
      </c>
      <c r="M61" s="201">
        <v>2</v>
      </c>
      <c r="N61" s="206">
        <v>1</v>
      </c>
      <c r="O61" s="206">
        <v>2</v>
      </c>
      <c r="P61" s="216">
        <v>2</v>
      </c>
      <c r="Q61" s="216">
        <v>2</v>
      </c>
      <c r="R61" s="219">
        <v>2</v>
      </c>
      <c r="S61" s="219">
        <v>2</v>
      </c>
      <c r="T61" s="191">
        <v>2</v>
      </c>
      <c r="U61" s="191">
        <v>2</v>
      </c>
      <c r="V61" s="224">
        <v>2</v>
      </c>
      <c r="W61" s="224">
        <v>2</v>
      </c>
      <c r="X61" s="236">
        <v>1</v>
      </c>
      <c r="Y61" s="236">
        <v>2</v>
      </c>
      <c r="Z61" s="248">
        <v>1</v>
      </c>
      <c r="AA61" s="248">
        <v>2</v>
      </c>
    </row>
    <row r="62" spans="1:27" ht="25.5" outlineLevel="1">
      <c r="A62" s="77" t="s">
        <v>99</v>
      </c>
      <c r="B62" s="119">
        <v>1</v>
      </c>
      <c r="C62" s="119">
        <v>1</v>
      </c>
      <c r="D62" s="141">
        <v>1</v>
      </c>
      <c r="E62" s="141">
        <v>1</v>
      </c>
      <c r="F62" s="153">
        <v>1</v>
      </c>
      <c r="G62" s="153">
        <v>2</v>
      </c>
      <c r="H62" s="165">
        <v>1</v>
      </c>
      <c r="I62" s="165">
        <v>1</v>
      </c>
      <c r="J62" s="179">
        <v>1</v>
      </c>
      <c r="K62" s="179">
        <v>1</v>
      </c>
      <c r="L62" s="201">
        <v>2</v>
      </c>
      <c r="M62" s="201">
        <v>2</v>
      </c>
      <c r="N62" s="206">
        <v>1</v>
      </c>
      <c r="O62" s="206">
        <v>2</v>
      </c>
      <c r="P62" s="216">
        <v>1</v>
      </c>
      <c r="Q62" s="216">
        <v>2</v>
      </c>
      <c r="R62" s="219">
        <v>1</v>
      </c>
      <c r="S62" s="219">
        <v>2</v>
      </c>
      <c r="T62" s="191">
        <v>2</v>
      </c>
      <c r="U62" s="191">
        <v>2</v>
      </c>
      <c r="V62" s="224">
        <v>2</v>
      </c>
      <c r="W62" s="224">
        <v>2</v>
      </c>
      <c r="X62" s="236">
        <v>2</v>
      </c>
      <c r="Y62" s="236">
        <v>2</v>
      </c>
      <c r="Z62" s="248">
        <v>1</v>
      </c>
      <c r="AA62" s="248">
        <v>2</v>
      </c>
    </row>
    <row r="63" spans="1:27" ht="15" outlineLevel="1">
      <c r="A63" s="77" t="s">
        <v>100</v>
      </c>
      <c r="B63" s="119">
        <v>2</v>
      </c>
      <c r="C63" s="119">
        <v>2</v>
      </c>
      <c r="D63" s="141">
        <v>2</v>
      </c>
      <c r="E63" s="141">
        <v>2</v>
      </c>
      <c r="F63" s="153">
        <v>1</v>
      </c>
      <c r="G63" s="153">
        <v>1</v>
      </c>
      <c r="H63" s="165">
        <v>1</v>
      </c>
      <c r="I63" s="165">
        <v>1</v>
      </c>
      <c r="J63" s="179">
        <v>1</v>
      </c>
      <c r="K63" s="179">
        <v>1</v>
      </c>
      <c r="L63" s="201">
        <v>2</v>
      </c>
      <c r="M63" s="201">
        <v>2</v>
      </c>
      <c r="N63" s="206">
        <v>1</v>
      </c>
      <c r="O63" s="206">
        <v>2</v>
      </c>
      <c r="P63" s="216">
        <v>1</v>
      </c>
      <c r="Q63" s="216">
        <v>2</v>
      </c>
      <c r="R63" s="219">
        <v>1</v>
      </c>
      <c r="S63" s="219">
        <v>2</v>
      </c>
      <c r="T63" s="191">
        <v>1</v>
      </c>
      <c r="U63" s="191">
        <v>2</v>
      </c>
      <c r="V63" s="224">
        <v>1</v>
      </c>
      <c r="W63" s="224">
        <v>2</v>
      </c>
      <c r="X63" s="236">
        <v>1</v>
      </c>
      <c r="Y63" s="236">
        <v>2</v>
      </c>
      <c r="Z63" s="248">
        <v>2</v>
      </c>
      <c r="AA63" s="248">
        <v>2</v>
      </c>
    </row>
    <row r="64" spans="1:27" ht="25.5" outlineLevel="1">
      <c r="A64" s="77" t="s">
        <v>101</v>
      </c>
      <c r="B64" s="119">
        <v>2</v>
      </c>
      <c r="C64" s="119">
        <v>2</v>
      </c>
      <c r="D64" s="141">
        <v>1</v>
      </c>
      <c r="E64" s="141">
        <v>1</v>
      </c>
      <c r="F64" s="153">
        <v>2</v>
      </c>
      <c r="G64" s="153">
        <v>2</v>
      </c>
      <c r="H64" s="165">
        <v>1</v>
      </c>
      <c r="I64" s="165">
        <v>1</v>
      </c>
      <c r="J64" s="179">
        <v>1</v>
      </c>
      <c r="K64" s="179">
        <v>1</v>
      </c>
      <c r="L64" s="201">
        <v>1</v>
      </c>
      <c r="M64" s="201">
        <v>1</v>
      </c>
      <c r="N64" s="206">
        <v>1</v>
      </c>
      <c r="O64" s="206">
        <v>1</v>
      </c>
      <c r="P64" s="216">
        <v>1</v>
      </c>
      <c r="Q64" s="216">
        <v>1</v>
      </c>
      <c r="R64" s="219">
        <v>1</v>
      </c>
      <c r="S64" s="219">
        <v>1</v>
      </c>
      <c r="T64" s="191">
        <v>1</v>
      </c>
      <c r="U64" s="191">
        <v>1</v>
      </c>
      <c r="V64" s="224">
        <v>1</v>
      </c>
      <c r="W64" s="224">
        <v>1</v>
      </c>
      <c r="X64" s="236">
        <v>1</v>
      </c>
      <c r="Y64" s="236">
        <v>1</v>
      </c>
      <c r="Z64" s="248">
        <v>2</v>
      </c>
      <c r="AA64" s="248">
        <v>2</v>
      </c>
    </row>
    <row r="65" spans="1:27" ht="15" outlineLevel="1">
      <c r="A65" s="77" t="s">
        <v>102</v>
      </c>
      <c r="B65" s="119">
        <v>2</v>
      </c>
      <c r="C65" s="119">
        <v>2</v>
      </c>
      <c r="D65" s="141">
        <v>2</v>
      </c>
      <c r="E65" s="141">
        <v>2</v>
      </c>
      <c r="F65" s="153">
        <v>2</v>
      </c>
      <c r="G65" s="153">
        <v>2</v>
      </c>
      <c r="H65" s="165">
        <v>1</v>
      </c>
      <c r="I65" s="165">
        <v>1</v>
      </c>
      <c r="J65" s="179">
        <v>1</v>
      </c>
      <c r="K65" s="179">
        <v>1</v>
      </c>
      <c r="L65" s="201">
        <v>2</v>
      </c>
      <c r="M65" s="201">
        <v>2</v>
      </c>
      <c r="N65" s="206">
        <v>1</v>
      </c>
      <c r="O65" s="206">
        <v>1</v>
      </c>
      <c r="P65" s="216">
        <v>2</v>
      </c>
      <c r="Q65" s="216">
        <v>2</v>
      </c>
      <c r="R65" s="219">
        <v>2</v>
      </c>
      <c r="S65" s="219">
        <v>2</v>
      </c>
      <c r="T65" s="191">
        <v>1</v>
      </c>
      <c r="U65" s="191">
        <v>1</v>
      </c>
      <c r="V65" s="224">
        <v>2</v>
      </c>
      <c r="W65" s="224">
        <v>2</v>
      </c>
      <c r="X65" s="236">
        <v>1</v>
      </c>
      <c r="Y65" s="236">
        <v>1</v>
      </c>
      <c r="Z65" s="248">
        <v>1</v>
      </c>
      <c r="AA65" s="248">
        <v>1</v>
      </c>
    </row>
    <row r="66" spans="1:27" ht="54" customHeight="1" outlineLevel="1">
      <c r="A66" s="77" t="s">
        <v>103</v>
      </c>
      <c r="B66" s="119">
        <v>1</v>
      </c>
      <c r="C66" s="119">
        <v>2</v>
      </c>
      <c r="D66" s="141">
        <v>0</v>
      </c>
      <c r="E66" s="141">
        <v>1</v>
      </c>
      <c r="F66" s="153">
        <v>1</v>
      </c>
      <c r="G66" s="153">
        <v>2</v>
      </c>
      <c r="H66" s="165">
        <v>1</v>
      </c>
      <c r="I66" s="165">
        <v>2</v>
      </c>
      <c r="J66" s="179">
        <v>1</v>
      </c>
      <c r="K66" s="179">
        <v>2</v>
      </c>
      <c r="L66" s="201">
        <v>1</v>
      </c>
      <c r="M66" s="201">
        <v>2</v>
      </c>
      <c r="N66" s="206">
        <v>1</v>
      </c>
      <c r="O66" s="206">
        <v>2</v>
      </c>
      <c r="P66" s="216">
        <v>1</v>
      </c>
      <c r="Q66" s="216">
        <v>2</v>
      </c>
      <c r="R66" s="219">
        <v>1</v>
      </c>
      <c r="S66" s="219">
        <v>2</v>
      </c>
      <c r="T66" s="191">
        <v>2</v>
      </c>
      <c r="U66" s="191">
        <v>2</v>
      </c>
      <c r="V66" s="224">
        <v>1</v>
      </c>
      <c r="W66" s="224">
        <v>2</v>
      </c>
      <c r="X66" s="236">
        <v>1</v>
      </c>
      <c r="Y66" s="236">
        <v>1</v>
      </c>
      <c r="Z66" s="248">
        <v>2</v>
      </c>
      <c r="AA66" s="248">
        <v>2</v>
      </c>
    </row>
    <row r="67" spans="1:27" ht="31.5" outlineLevel="1">
      <c r="A67" s="267" t="s">
        <v>160</v>
      </c>
      <c r="B67" s="126"/>
      <c r="C67" s="126"/>
      <c r="D67" s="147"/>
      <c r="E67" s="147"/>
      <c r="F67" s="159"/>
      <c r="G67" s="159"/>
      <c r="H67" s="171"/>
      <c r="I67" s="171"/>
      <c r="J67" s="185"/>
      <c r="K67" s="185"/>
      <c r="L67" s="135"/>
      <c r="M67" s="135"/>
      <c r="N67" s="212"/>
      <c r="O67" s="212"/>
      <c r="P67" s="171"/>
      <c r="Q67" s="171"/>
      <c r="R67" s="113"/>
      <c r="S67" s="113"/>
      <c r="T67" s="197"/>
      <c r="U67" s="197"/>
      <c r="V67" s="230"/>
      <c r="W67" s="230"/>
      <c r="X67" s="242"/>
      <c r="Y67" s="242"/>
      <c r="Z67" s="254"/>
      <c r="AA67" s="254"/>
    </row>
    <row r="68" spans="1:27" ht="25.5" outlineLevel="1">
      <c r="A68" s="77" t="s">
        <v>104</v>
      </c>
      <c r="B68" s="119">
        <v>1</v>
      </c>
      <c r="C68" s="119">
        <v>1</v>
      </c>
      <c r="D68" s="141">
        <v>1</v>
      </c>
      <c r="E68" s="141">
        <v>1</v>
      </c>
      <c r="F68" s="153">
        <v>2</v>
      </c>
      <c r="G68" s="153">
        <v>2</v>
      </c>
      <c r="H68" s="165">
        <v>1</v>
      </c>
      <c r="I68" s="165">
        <v>1</v>
      </c>
      <c r="J68" s="179">
        <v>1</v>
      </c>
      <c r="K68" s="179">
        <v>1</v>
      </c>
      <c r="L68" s="201">
        <v>1</v>
      </c>
      <c r="M68" s="201">
        <v>1</v>
      </c>
      <c r="N68" s="206">
        <v>1</v>
      </c>
      <c r="O68" s="206">
        <v>1</v>
      </c>
      <c r="P68" s="216">
        <v>1</v>
      </c>
      <c r="Q68" s="216">
        <v>1</v>
      </c>
      <c r="R68" s="219">
        <v>2</v>
      </c>
      <c r="S68" s="219">
        <v>2</v>
      </c>
      <c r="T68" s="191">
        <v>2</v>
      </c>
      <c r="U68" s="191">
        <v>2</v>
      </c>
      <c r="V68" s="224">
        <v>1</v>
      </c>
      <c r="W68" s="224">
        <v>1</v>
      </c>
      <c r="X68" s="236">
        <v>1</v>
      </c>
      <c r="Y68" s="236">
        <v>1</v>
      </c>
      <c r="Z68" s="248">
        <v>1</v>
      </c>
      <c r="AA68" s="248">
        <v>1</v>
      </c>
    </row>
    <row r="69" spans="1:27" ht="25.5" outlineLevel="1">
      <c r="A69" s="77" t="s">
        <v>105</v>
      </c>
      <c r="B69" s="119">
        <v>1</v>
      </c>
      <c r="C69" s="119">
        <v>1</v>
      </c>
      <c r="D69" s="141">
        <v>1</v>
      </c>
      <c r="E69" s="141">
        <v>1</v>
      </c>
      <c r="F69" s="153">
        <v>1</v>
      </c>
      <c r="G69" s="153">
        <v>2</v>
      </c>
      <c r="H69" s="165">
        <v>1</v>
      </c>
      <c r="I69" s="165">
        <v>1</v>
      </c>
      <c r="J69" s="179">
        <v>1</v>
      </c>
      <c r="K69" s="179">
        <v>1</v>
      </c>
      <c r="L69" s="201">
        <v>1</v>
      </c>
      <c r="M69" s="201">
        <v>1</v>
      </c>
      <c r="N69" s="206">
        <v>1</v>
      </c>
      <c r="O69" s="206">
        <v>1</v>
      </c>
      <c r="P69" s="216">
        <v>1</v>
      </c>
      <c r="Q69" s="216">
        <v>1</v>
      </c>
      <c r="R69" s="219">
        <v>2</v>
      </c>
      <c r="S69" s="219">
        <v>2</v>
      </c>
      <c r="T69" s="191">
        <v>1</v>
      </c>
      <c r="U69" s="191">
        <v>1</v>
      </c>
      <c r="V69" s="224">
        <v>1</v>
      </c>
      <c r="W69" s="224">
        <v>2</v>
      </c>
      <c r="X69" s="236">
        <v>1</v>
      </c>
      <c r="Y69" s="236">
        <v>1</v>
      </c>
      <c r="Z69" s="248">
        <v>1</v>
      </c>
      <c r="AA69" s="248">
        <v>2</v>
      </c>
    </row>
    <row r="70" spans="1:27" ht="25.5" outlineLevel="1">
      <c r="A70" s="77" t="s">
        <v>106</v>
      </c>
      <c r="B70" s="119">
        <v>1</v>
      </c>
      <c r="C70" s="119">
        <v>1</v>
      </c>
      <c r="D70" s="141">
        <v>1</v>
      </c>
      <c r="E70" s="141">
        <v>1</v>
      </c>
      <c r="F70" s="153">
        <v>2</v>
      </c>
      <c r="G70" s="153">
        <v>2</v>
      </c>
      <c r="H70" s="165">
        <v>1</v>
      </c>
      <c r="I70" s="165">
        <v>1</v>
      </c>
      <c r="J70" s="179">
        <v>1</v>
      </c>
      <c r="K70" s="179">
        <v>1</v>
      </c>
      <c r="L70" s="201">
        <v>1</v>
      </c>
      <c r="M70" s="201">
        <v>2</v>
      </c>
      <c r="N70" s="206">
        <v>1</v>
      </c>
      <c r="O70" s="206">
        <v>2</v>
      </c>
      <c r="P70" s="216">
        <v>1</v>
      </c>
      <c r="Q70" s="216">
        <v>2</v>
      </c>
      <c r="R70" s="219">
        <v>1</v>
      </c>
      <c r="S70" s="219">
        <v>2</v>
      </c>
      <c r="T70" s="191">
        <v>1</v>
      </c>
      <c r="U70" s="191">
        <v>1</v>
      </c>
      <c r="V70" s="224">
        <v>1</v>
      </c>
      <c r="W70" s="224">
        <v>2</v>
      </c>
      <c r="X70" s="236">
        <v>1</v>
      </c>
      <c r="Y70" s="236">
        <v>1</v>
      </c>
      <c r="Z70" s="248">
        <v>1</v>
      </c>
      <c r="AA70" s="248">
        <v>1</v>
      </c>
    </row>
    <row r="71" spans="1:27" ht="38.25" outlineLevel="1">
      <c r="A71" s="77" t="s">
        <v>4</v>
      </c>
      <c r="B71" s="119">
        <v>2</v>
      </c>
      <c r="C71" s="119">
        <v>2</v>
      </c>
      <c r="D71" s="141">
        <v>1</v>
      </c>
      <c r="E71" s="141">
        <v>2</v>
      </c>
      <c r="F71" s="153">
        <v>1</v>
      </c>
      <c r="G71" s="153">
        <v>2</v>
      </c>
      <c r="H71" s="165">
        <v>1</v>
      </c>
      <c r="I71" s="165">
        <v>2</v>
      </c>
      <c r="J71" s="179">
        <v>1</v>
      </c>
      <c r="K71" s="179">
        <v>1</v>
      </c>
      <c r="L71" s="201">
        <v>1</v>
      </c>
      <c r="M71" s="201">
        <v>2</v>
      </c>
      <c r="N71" s="206">
        <v>1</v>
      </c>
      <c r="O71" s="206">
        <v>2</v>
      </c>
      <c r="P71" s="216">
        <v>1</v>
      </c>
      <c r="Q71" s="216">
        <v>2</v>
      </c>
      <c r="R71" s="219">
        <v>1</v>
      </c>
      <c r="S71" s="219">
        <v>2</v>
      </c>
      <c r="T71" s="191">
        <v>2</v>
      </c>
      <c r="U71" s="191">
        <v>2</v>
      </c>
      <c r="V71" s="224">
        <v>2</v>
      </c>
      <c r="W71" s="224">
        <v>2</v>
      </c>
      <c r="X71" s="236">
        <v>1</v>
      </c>
      <c r="Y71" s="236">
        <v>2</v>
      </c>
      <c r="Z71" s="248">
        <v>1</v>
      </c>
      <c r="AA71" s="248">
        <v>2</v>
      </c>
    </row>
    <row r="72" spans="1:27" ht="25.5" outlineLevel="1">
      <c r="A72" s="77" t="s">
        <v>108</v>
      </c>
      <c r="B72" s="119">
        <v>2</v>
      </c>
      <c r="C72" s="119">
        <v>2</v>
      </c>
      <c r="D72" s="141">
        <v>1</v>
      </c>
      <c r="E72" s="141">
        <v>1</v>
      </c>
      <c r="F72" s="153">
        <v>1</v>
      </c>
      <c r="G72" s="153">
        <v>2</v>
      </c>
      <c r="H72" s="165">
        <v>2</v>
      </c>
      <c r="I72" s="165">
        <v>2</v>
      </c>
      <c r="J72" s="179">
        <v>1</v>
      </c>
      <c r="K72" s="179">
        <v>1</v>
      </c>
      <c r="L72" s="201">
        <v>2</v>
      </c>
      <c r="M72" s="201">
        <v>2</v>
      </c>
      <c r="N72" s="206">
        <v>2</v>
      </c>
      <c r="O72" s="206">
        <v>2</v>
      </c>
      <c r="P72" s="216">
        <v>2</v>
      </c>
      <c r="Q72" s="216">
        <v>2</v>
      </c>
      <c r="R72" s="219">
        <v>2</v>
      </c>
      <c r="S72" s="219">
        <v>2</v>
      </c>
      <c r="T72" s="191">
        <v>2</v>
      </c>
      <c r="U72" s="191">
        <v>2</v>
      </c>
      <c r="V72" s="224">
        <v>2</v>
      </c>
      <c r="W72" s="224">
        <v>2</v>
      </c>
      <c r="X72" s="236">
        <v>2</v>
      </c>
      <c r="Y72" s="236">
        <v>2</v>
      </c>
      <c r="Z72" s="248">
        <v>2</v>
      </c>
      <c r="AA72" s="248">
        <v>2</v>
      </c>
    </row>
    <row r="73" spans="1:27" ht="15">
      <c r="A73" s="72" t="s">
        <v>1</v>
      </c>
      <c r="B73" s="122">
        <f t="shared" ref="B73:AA73" si="6">AVERAGE(B58:B72)</f>
        <v>1.5</v>
      </c>
      <c r="C73" s="122">
        <f t="shared" si="6"/>
        <v>1.6428571428571428</v>
      </c>
      <c r="D73" s="143">
        <f t="shared" si="6"/>
        <v>1</v>
      </c>
      <c r="E73" s="143">
        <f t="shared" si="6"/>
        <v>1.3571428571428572</v>
      </c>
      <c r="F73" s="155">
        <f t="shared" si="6"/>
        <v>1.5</v>
      </c>
      <c r="G73" s="155">
        <f t="shared" si="6"/>
        <v>1.9285714285714286</v>
      </c>
      <c r="H73" s="167">
        <f t="shared" si="6"/>
        <v>0.8571428571428571</v>
      </c>
      <c r="I73" s="167">
        <f t="shared" si="6"/>
        <v>1.2857142857142858</v>
      </c>
      <c r="J73" s="181">
        <f t="shared" si="6"/>
        <v>1</v>
      </c>
      <c r="K73" s="181">
        <f t="shared" si="6"/>
        <v>1.2142857142857142</v>
      </c>
      <c r="L73" s="131">
        <f t="shared" si="6"/>
        <v>1.5714285714285714</v>
      </c>
      <c r="M73" s="131">
        <f t="shared" si="6"/>
        <v>1.7857142857142858</v>
      </c>
      <c r="N73" s="208">
        <f t="shared" si="6"/>
        <v>1.2142857142857142</v>
      </c>
      <c r="O73" s="208">
        <f t="shared" si="6"/>
        <v>1.6428571428571428</v>
      </c>
      <c r="P73" s="167">
        <f t="shared" si="6"/>
        <v>1.2857142857142858</v>
      </c>
      <c r="Q73" s="167">
        <f t="shared" si="6"/>
        <v>1.7857142857142858</v>
      </c>
      <c r="R73" s="109">
        <f t="shared" si="6"/>
        <v>1.5714285714285714</v>
      </c>
      <c r="S73" s="109">
        <f t="shared" si="6"/>
        <v>1.9285714285714286</v>
      </c>
      <c r="T73" s="193">
        <f t="shared" si="6"/>
        <v>1.5</v>
      </c>
      <c r="U73" s="193">
        <f t="shared" si="6"/>
        <v>1.5714285714285714</v>
      </c>
      <c r="V73" s="226">
        <f t="shared" si="6"/>
        <v>1.5714285714285714</v>
      </c>
      <c r="W73" s="226">
        <f t="shared" si="6"/>
        <v>1.8571428571428572</v>
      </c>
      <c r="X73" s="238">
        <f t="shared" si="6"/>
        <v>1.2142857142857142</v>
      </c>
      <c r="Y73" s="238">
        <f t="shared" si="6"/>
        <v>1.4285714285714286</v>
      </c>
      <c r="Z73" s="250">
        <f t="shared" si="6"/>
        <v>1.5</v>
      </c>
      <c r="AA73" s="250">
        <f t="shared" si="6"/>
        <v>1.7857142857142858</v>
      </c>
    </row>
    <row r="74" spans="1:27" ht="15">
      <c r="A74" s="72" t="s">
        <v>0</v>
      </c>
      <c r="B74" s="122">
        <f>B73*50</f>
        <v>75</v>
      </c>
      <c r="C74" s="122">
        <f t="shared" ref="C74:AA74" si="7">C73*50</f>
        <v>82.142857142857139</v>
      </c>
      <c r="D74" s="143">
        <f t="shared" si="7"/>
        <v>50</v>
      </c>
      <c r="E74" s="143">
        <f t="shared" si="7"/>
        <v>67.857142857142861</v>
      </c>
      <c r="F74" s="155">
        <f t="shared" si="7"/>
        <v>75</v>
      </c>
      <c r="G74" s="155">
        <f t="shared" si="7"/>
        <v>96.428571428571431</v>
      </c>
      <c r="H74" s="167">
        <f t="shared" si="7"/>
        <v>42.857142857142854</v>
      </c>
      <c r="I74" s="167">
        <f t="shared" si="7"/>
        <v>64.285714285714292</v>
      </c>
      <c r="J74" s="181">
        <f t="shared" si="7"/>
        <v>50</v>
      </c>
      <c r="K74" s="181">
        <f t="shared" si="7"/>
        <v>60.714285714285708</v>
      </c>
      <c r="L74" s="131">
        <f t="shared" si="7"/>
        <v>78.571428571428569</v>
      </c>
      <c r="M74" s="131">
        <f t="shared" si="7"/>
        <v>89.285714285714292</v>
      </c>
      <c r="N74" s="208">
        <f t="shared" si="7"/>
        <v>60.714285714285708</v>
      </c>
      <c r="O74" s="208">
        <f t="shared" si="7"/>
        <v>82.142857142857139</v>
      </c>
      <c r="P74" s="167">
        <f t="shared" si="7"/>
        <v>64.285714285714292</v>
      </c>
      <c r="Q74" s="167">
        <f t="shared" si="7"/>
        <v>89.285714285714292</v>
      </c>
      <c r="R74" s="109">
        <f t="shared" si="7"/>
        <v>78.571428571428569</v>
      </c>
      <c r="S74" s="109">
        <f t="shared" si="7"/>
        <v>96.428571428571431</v>
      </c>
      <c r="T74" s="193">
        <f t="shared" si="7"/>
        <v>75</v>
      </c>
      <c r="U74" s="193">
        <f t="shared" si="7"/>
        <v>78.571428571428569</v>
      </c>
      <c r="V74" s="226">
        <f t="shared" si="7"/>
        <v>78.571428571428569</v>
      </c>
      <c r="W74" s="226">
        <f t="shared" si="7"/>
        <v>92.857142857142861</v>
      </c>
      <c r="X74" s="238">
        <f t="shared" si="7"/>
        <v>60.714285714285708</v>
      </c>
      <c r="Y74" s="238">
        <f t="shared" si="7"/>
        <v>71.428571428571431</v>
      </c>
      <c r="Z74" s="250">
        <f t="shared" si="7"/>
        <v>75</v>
      </c>
      <c r="AA74" s="250">
        <f t="shared" si="7"/>
        <v>89.285714285714292</v>
      </c>
    </row>
    <row r="75" spans="1:27" ht="76.5">
      <c r="A75" s="88" t="s">
        <v>162</v>
      </c>
      <c r="B75" s="123" t="str">
        <f>IF(B73&gt;=1.5,"Сформированы",IF(B73&gt;=0.36,"Формируются",IF(B73&gt;=0,"Не сформированы")))</f>
        <v>Сформированы</v>
      </c>
      <c r="C75" s="123" t="str">
        <f t="shared" ref="C75:AA75" si="8">IF(C73&gt;=1.5,"Сформированы",IF(C73&gt;=0.36,"Формируются",IF(C73&gt;=0,"Не сформированы")))</f>
        <v>Сформированы</v>
      </c>
      <c r="D75" s="144" t="str">
        <f t="shared" si="8"/>
        <v>Формируются</v>
      </c>
      <c r="E75" s="144" t="str">
        <f t="shared" si="8"/>
        <v>Формируются</v>
      </c>
      <c r="F75" s="156" t="str">
        <f t="shared" si="8"/>
        <v>Сформированы</v>
      </c>
      <c r="G75" s="156" t="str">
        <f t="shared" si="8"/>
        <v>Сформированы</v>
      </c>
      <c r="H75" s="168" t="str">
        <f t="shared" si="8"/>
        <v>Формируются</v>
      </c>
      <c r="I75" s="168" t="str">
        <f t="shared" si="8"/>
        <v>Формируются</v>
      </c>
      <c r="J75" s="182" t="str">
        <f t="shared" si="8"/>
        <v>Формируются</v>
      </c>
      <c r="K75" s="182" t="str">
        <f t="shared" si="8"/>
        <v>Формируются</v>
      </c>
      <c r="L75" s="132" t="str">
        <f t="shared" si="8"/>
        <v>Сформированы</v>
      </c>
      <c r="M75" s="132" t="str">
        <f t="shared" si="8"/>
        <v>Сформированы</v>
      </c>
      <c r="N75" s="209" t="str">
        <f t="shared" si="8"/>
        <v>Формируются</v>
      </c>
      <c r="O75" s="209" t="str">
        <f t="shared" si="8"/>
        <v>Сформированы</v>
      </c>
      <c r="P75" s="168" t="str">
        <f t="shared" si="8"/>
        <v>Формируются</v>
      </c>
      <c r="Q75" s="168" t="str">
        <f t="shared" si="8"/>
        <v>Сформированы</v>
      </c>
      <c r="R75" s="110" t="str">
        <f t="shared" si="8"/>
        <v>Сформированы</v>
      </c>
      <c r="S75" s="110" t="str">
        <f t="shared" si="8"/>
        <v>Сформированы</v>
      </c>
      <c r="T75" s="194" t="str">
        <f t="shared" si="8"/>
        <v>Сформированы</v>
      </c>
      <c r="U75" s="194" t="str">
        <f t="shared" si="8"/>
        <v>Сформированы</v>
      </c>
      <c r="V75" s="227" t="str">
        <f t="shared" si="8"/>
        <v>Сформированы</v>
      </c>
      <c r="W75" s="227" t="str">
        <f t="shared" si="8"/>
        <v>Сформированы</v>
      </c>
      <c r="X75" s="239" t="str">
        <f t="shared" si="8"/>
        <v>Формируются</v>
      </c>
      <c r="Y75" s="239" t="str">
        <f t="shared" si="8"/>
        <v>Формируются</v>
      </c>
      <c r="Z75" s="251" t="str">
        <f t="shared" si="8"/>
        <v>Сформированы</v>
      </c>
      <c r="AA75" s="251" t="str">
        <f t="shared" si="8"/>
        <v>Сформированы</v>
      </c>
    </row>
    <row r="76" spans="1:27" ht="16.5" customHeight="1">
      <c r="A76" s="91" t="s">
        <v>161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7" ht="16.5" customHeight="1" outlineLevel="1">
      <c r="A77" s="266" t="s">
        <v>15</v>
      </c>
      <c r="B77" s="124"/>
      <c r="C77" s="124"/>
      <c r="D77" s="145"/>
      <c r="E77" s="145"/>
      <c r="F77" s="157"/>
      <c r="G77" s="157"/>
      <c r="H77" s="169"/>
      <c r="I77" s="169"/>
      <c r="J77" s="183"/>
      <c r="K77" s="183"/>
      <c r="L77" s="133"/>
      <c r="M77" s="133"/>
      <c r="N77" s="210"/>
      <c r="O77" s="210"/>
      <c r="P77" s="169"/>
      <c r="Q77" s="169"/>
      <c r="R77" s="111"/>
      <c r="S77" s="111"/>
      <c r="T77" s="195"/>
      <c r="U77" s="195"/>
      <c r="V77" s="228"/>
      <c r="W77" s="228"/>
      <c r="X77" s="240"/>
      <c r="Y77" s="240"/>
      <c r="Z77" s="252"/>
      <c r="AA77" s="252"/>
    </row>
    <row r="78" spans="1:27" ht="39.75" customHeight="1" outlineLevel="1">
      <c r="A78" s="76" t="s">
        <v>77</v>
      </c>
      <c r="B78" s="119">
        <v>2</v>
      </c>
      <c r="C78" s="119">
        <v>2</v>
      </c>
      <c r="D78" s="141">
        <v>2</v>
      </c>
      <c r="E78" s="141">
        <v>2</v>
      </c>
      <c r="F78" s="153">
        <v>2</v>
      </c>
      <c r="G78" s="153">
        <v>2</v>
      </c>
      <c r="H78" s="165">
        <v>1</v>
      </c>
      <c r="I78" s="165">
        <v>2</v>
      </c>
      <c r="J78" s="179">
        <v>2</v>
      </c>
      <c r="K78" s="179">
        <v>2</v>
      </c>
      <c r="L78" s="201">
        <v>2</v>
      </c>
      <c r="M78" s="201">
        <v>2</v>
      </c>
      <c r="N78" s="206">
        <v>2</v>
      </c>
      <c r="O78" s="206">
        <v>2</v>
      </c>
      <c r="P78" s="216">
        <v>2</v>
      </c>
      <c r="Q78" s="216">
        <v>2</v>
      </c>
      <c r="R78" s="219">
        <v>2</v>
      </c>
      <c r="S78" s="219">
        <v>2</v>
      </c>
      <c r="T78" s="191">
        <v>2</v>
      </c>
      <c r="U78" s="191">
        <v>2</v>
      </c>
      <c r="V78" s="224">
        <v>2</v>
      </c>
      <c r="W78" s="224">
        <v>2</v>
      </c>
      <c r="X78" s="236">
        <v>2</v>
      </c>
      <c r="Y78" s="236">
        <v>2</v>
      </c>
      <c r="Z78" s="248">
        <v>2</v>
      </c>
      <c r="AA78" s="248">
        <v>2</v>
      </c>
    </row>
    <row r="79" spans="1:27" ht="51" customHeight="1" outlineLevel="1">
      <c r="A79" s="76" t="s">
        <v>109</v>
      </c>
      <c r="B79" s="119">
        <v>2</v>
      </c>
      <c r="C79" s="119">
        <v>2</v>
      </c>
      <c r="D79" s="141">
        <v>1</v>
      </c>
      <c r="E79" s="141">
        <v>2</v>
      </c>
      <c r="F79" s="153">
        <v>2</v>
      </c>
      <c r="G79" s="153">
        <v>2</v>
      </c>
      <c r="H79" s="165">
        <v>2</v>
      </c>
      <c r="I79" s="165">
        <v>2</v>
      </c>
      <c r="J79" s="179">
        <v>1</v>
      </c>
      <c r="K79" s="179">
        <v>1</v>
      </c>
      <c r="L79" s="201">
        <v>2</v>
      </c>
      <c r="M79" s="201">
        <v>2</v>
      </c>
      <c r="N79" s="206">
        <v>1</v>
      </c>
      <c r="O79" s="206">
        <v>2</v>
      </c>
      <c r="P79" s="216">
        <v>1</v>
      </c>
      <c r="Q79" s="216">
        <v>2</v>
      </c>
      <c r="R79" s="219">
        <v>2</v>
      </c>
      <c r="S79" s="219">
        <v>2</v>
      </c>
      <c r="T79" s="191">
        <v>1</v>
      </c>
      <c r="U79" s="191">
        <v>2</v>
      </c>
      <c r="V79" s="224">
        <v>1</v>
      </c>
      <c r="W79" s="224">
        <v>2</v>
      </c>
      <c r="X79" s="236">
        <v>1</v>
      </c>
      <c r="Y79" s="236">
        <v>2</v>
      </c>
      <c r="Z79" s="248">
        <v>2</v>
      </c>
      <c r="AA79" s="248">
        <v>2</v>
      </c>
    </row>
    <row r="80" spans="1:27" ht="59.25" customHeight="1" outlineLevel="1">
      <c r="A80" s="76" t="s">
        <v>110</v>
      </c>
      <c r="B80" s="119">
        <v>1</v>
      </c>
      <c r="C80" s="119">
        <v>2</v>
      </c>
      <c r="D80" s="141">
        <v>1</v>
      </c>
      <c r="E80" s="141">
        <v>1</v>
      </c>
      <c r="F80" s="153">
        <v>2</v>
      </c>
      <c r="G80" s="153">
        <v>2</v>
      </c>
      <c r="H80" s="165">
        <v>1</v>
      </c>
      <c r="I80" s="165">
        <v>1</v>
      </c>
      <c r="J80" s="179">
        <v>1</v>
      </c>
      <c r="K80" s="179">
        <v>1</v>
      </c>
      <c r="L80" s="201">
        <v>2</v>
      </c>
      <c r="M80" s="201">
        <v>2</v>
      </c>
      <c r="N80" s="206">
        <v>1</v>
      </c>
      <c r="O80" s="206">
        <v>1</v>
      </c>
      <c r="P80" s="216">
        <v>1</v>
      </c>
      <c r="Q80" s="216">
        <v>2</v>
      </c>
      <c r="R80" s="219">
        <v>2</v>
      </c>
      <c r="S80" s="219">
        <v>2</v>
      </c>
      <c r="T80" s="191">
        <v>1</v>
      </c>
      <c r="U80" s="191">
        <v>2</v>
      </c>
      <c r="V80" s="224">
        <v>1</v>
      </c>
      <c r="W80" s="224">
        <v>2</v>
      </c>
      <c r="X80" s="236">
        <v>1</v>
      </c>
      <c r="Y80" s="236">
        <v>1</v>
      </c>
      <c r="Z80" s="248">
        <v>1</v>
      </c>
      <c r="AA80" s="248">
        <v>1</v>
      </c>
    </row>
    <row r="81" spans="1:31" ht="40.5" customHeight="1" outlineLevel="1">
      <c r="A81" s="76" t="s">
        <v>111</v>
      </c>
      <c r="B81" s="119">
        <v>1</v>
      </c>
      <c r="C81" s="119">
        <v>2</v>
      </c>
      <c r="D81" s="141">
        <v>1</v>
      </c>
      <c r="E81" s="141">
        <v>2</v>
      </c>
      <c r="F81" s="153">
        <v>2</v>
      </c>
      <c r="G81" s="153">
        <v>2</v>
      </c>
      <c r="H81" s="165">
        <v>1</v>
      </c>
      <c r="I81" s="165">
        <v>2</v>
      </c>
      <c r="J81" s="179">
        <v>1</v>
      </c>
      <c r="K81" s="179">
        <v>1</v>
      </c>
      <c r="L81" s="201">
        <v>2</v>
      </c>
      <c r="M81" s="201">
        <v>2</v>
      </c>
      <c r="N81" s="206">
        <v>1</v>
      </c>
      <c r="O81" s="206">
        <v>2</v>
      </c>
      <c r="P81" s="216">
        <v>1</v>
      </c>
      <c r="Q81" s="216">
        <v>2</v>
      </c>
      <c r="R81" s="219">
        <v>1</v>
      </c>
      <c r="S81" s="219">
        <v>2</v>
      </c>
      <c r="T81" s="191">
        <v>1</v>
      </c>
      <c r="U81" s="191">
        <v>2</v>
      </c>
      <c r="V81" s="224">
        <v>1</v>
      </c>
      <c r="W81" s="224">
        <v>2</v>
      </c>
      <c r="X81" s="236">
        <v>1</v>
      </c>
      <c r="Y81" s="236">
        <v>1</v>
      </c>
      <c r="Z81" s="248">
        <v>1</v>
      </c>
      <c r="AA81" s="248">
        <v>2</v>
      </c>
    </row>
    <row r="82" spans="1:31" ht="49.5" customHeight="1" outlineLevel="1">
      <c r="A82" s="76" t="s">
        <v>112</v>
      </c>
      <c r="B82" s="119">
        <v>2</v>
      </c>
      <c r="C82" s="119">
        <v>2</v>
      </c>
      <c r="D82" s="141">
        <v>1</v>
      </c>
      <c r="E82" s="141">
        <v>2</v>
      </c>
      <c r="F82" s="153">
        <v>2</v>
      </c>
      <c r="G82" s="153">
        <v>2</v>
      </c>
      <c r="H82" s="165">
        <v>1</v>
      </c>
      <c r="I82" s="165">
        <v>1</v>
      </c>
      <c r="J82" s="179">
        <v>2</v>
      </c>
      <c r="K82" s="179">
        <v>2</v>
      </c>
      <c r="L82" s="201">
        <v>2</v>
      </c>
      <c r="M82" s="201">
        <v>2</v>
      </c>
      <c r="N82" s="206">
        <v>1</v>
      </c>
      <c r="O82" s="206">
        <v>2</v>
      </c>
      <c r="P82" s="216">
        <v>1</v>
      </c>
      <c r="Q82" s="216">
        <v>2</v>
      </c>
      <c r="R82" s="219">
        <v>2</v>
      </c>
      <c r="S82" s="219">
        <v>2</v>
      </c>
      <c r="T82" s="191">
        <v>2</v>
      </c>
      <c r="U82" s="191">
        <v>2</v>
      </c>
      <c r="V82" s="224">
        <v>2</v>
      </c>
      <c r="W82" s="224">
        <v>2</v>
      </c>
      <c r="X82" s="236">
        <v>2</v>
      </c>
      <c r="Y82" s="236">
        <v>2</v>
      </c>
      <c r="Z82" s="248">
        <v>1</v>
      </c>
      <c r="AA82" s="248">
        <v>2</v>
      </c>
    </row>
    <row r="83" spans="1:31" ht="39.75" customHeight="1" outlineLevel="1">
      <c r="A83" s="76" t="s">
        <v>113</v>
      </c>
      <c r="B83" s="119">
        <v>1</v>
      </c>
      <c r="C83" s="119">
        <v>2</v>
      </c>
      <c r="D83" s="141">
        <v>1</v>
      </c>
      <c r="E83" s="141">
        <v>1</v>
      </c>
      <c r="F83" s="153">
        <v>2</v>
      </c>
      <c r="G83" s="153">
        <v>2</v>
      </c>
      <c r="H83" s="165">
        <v>1</v>
      </c>
      <c r="I83" s="165">
        <v>1</v>
      </c>
      <c r="J83" s="179">
        <v>1</v>
      </c>
      <c r="K83" s="179">
        <v>1</v>
      </c>
      <c r="L83" s="201">
        <v>2</v>
      </c>
      <c r="M83" s="201">
        <v>2</v>
      </c>
      <c r="N83" s="206">
        <v>1</v>
      </c>
      <c r="O83" s="206">
        <v>2</v>
      </c>
      <c r="P83" s="216">
        <v>1</v>
      </c>
      <c r="Q83" s="216">
        <v>2</v>
      </c>
      <c r="R83" s="219">
        <v>2</v>
      </c>
      <c r="S83" s="219">
        <v>2</v>
      </c>
      <c r="T83" s="191">
        <v>1</v>
      </c>
      <c r="U83" s="191">
        <v>2</v>
      </c>
      <c r="V83" s="224">
        <v>2</v>
      </c>
      <c r="W83" s="224">
        <v>2</v>
      </c>
      <c r="X83" s="236">
        <v>1</v>
      </c>
      <c r="Y83" s="236">
        <v>1</v>
      </c>
      <c r="Z83" s="248">
        <v>1</v>
      </c>
      <c r="AA83" s="248">
        <v>2</v>
      </c>
    </row>
    <row r="84" spans="1:31" ht="31.5" customHeight="1" outlineLevel="1">
      <c r="A84" s="76" t="s">
        <v>114</v>
      </c>
      <c r="B84" s="119">
        <v>1</v>
      </c>
      <c r="C84" s="119">
        <v>2</v>
      </c>
      <c r="D84" s="141">
        <v>1</v>
      </c>
      <c r="E84" s="141">
        <v>2</v>
      </c>
      <c r="F84" s="153">
        <v>2</v>
      </c>
      <c r="G84" s="153">
        <v>2</v>
      </c>
      <c r="H84" s="165">
        <v>1</v>
      </c>
      <c r="I84" s="165">
        <v>2</v>
      </c>
      <c r="J84" s="179">
        <v>1</v>
      </c>
      <c r="K84" s="179">
        <v>2</v>
      </c>
      <c r="L84" s="201">
        <v>2</v>
      </c>
      <c r="M84" s="201">
        <v>2</v>
      </c>
      <c r="N84" s="206">
        <v>1</v>
      </c>
      <c r="O84" s="206">
        <v>2</v>
      </c>
      <c r="P84" s="216">
        <v>1</v>
      </c>
      <c r="Q84" s="216">
        <v>2</v>
      </c>
      <c r="R84" s="219">
        <v>1</v>
      </c>
      <c r="S84" s="219">
        <v>2</v>
      </c>
      <c r="T84" s="191">
        <v>1</v>
      </c>
      <c r="U84" s="191">
        <v>2</v>
      </c>
      <c r="V84" s="224">
        <v>1</v>
      </c>
      <c r="W84" s="224">
        <v>2</v>
      </c>
      <c r="X84" s="236">
        <v>1</v>
      </c>
      <c r="Y84" s="236">
        <v>2</v>
      </c>
      <c r="Z84" s="248">
        <v>1</v>
      </c>
      <c r="AA84" s="248">
        <v>2</v>
      </c>
    </row>
    <row r="85" spans="1:31" ht="28.5" customHeight="1" outlineLevel="1">
      <c r="A85" s="76" t="s">
        <v>115</v>
      </c>
      <c r="B85" s="119">
        <v>1</v>
      </c>
      <c r="C85" s="119">
        <v>2</v>
      </c>
      <c r="D85" s="141">
        <v>1</v>
      </c>
      <c r="E85" s="141">
        <v>1</v>
      </c>
      <c r="F85" s="153">
        <v>2</v>
      </c>
      <c r="G85" s="153">
        <v>2</v>
      </c>
      <c r="H85" s="165">
        <v>1</v>
      </c>
      <c r="I85" s="165">
        <v>1</v>
      </c>
      <c r="J85" s="179">
        <v>1</v>
      </c>
      <c r="K85" s="179">
        <v>1</v>
      </c>
      <c r="L85" s="201">
        <v>1</v>
      </c>
      <c r="M85" s="201">
        <v>2</v>
      </c>
      <c r="N85" s="206">
        <v>1</v>
      </c>
      <c r="O85" s="206">
        <v>2</v>
      </c>
      <c r="P85" s="216">
        <v>1</v>
      </c>
      <c r="Q85" s="216">
        <v>2</v>
      </c>
      <c r="R85" s="219">
        <v>1</v>
      </c>
      <c r="S85" s="219">
        <v>2</v>
      </c>
      <c r="T85" s="191">
        <v>1</v>
      </c>
      <c r="U85" s="191">
        <v>2</v>
      </c>
      <c r="V85" s="224">
        <v>1</v>
      </c>
      <c r="W85" s="224">
        <v>2</v>
      </c>
      <c r="X85" s="236">
        <v>1</v>
      </c>
      <c r="Y85" s="236">
        <v>1</v>
      </c>
      <c r="Z85" s="248">
        <v>1</v>
      </c>
      <c r="AA85" s="248">
        <v>2</v>
      </c>
    </row>
    <row r="86" spans="1:31" ht="40.5" customHeight="1" outlineLevel="1">
      <c r="A86" s="78" t="s">
        <v>147</v>
      </c>
      <c r="B86" s="126"/>
      <c r="C86" s="126"/>
      <c r="D86" s="147"/>
      <c r="E86" s="147"/>
      <c r="F86" s="159"/>
      <c r="G86" s="159"/>
      <c r="H86" s="171"/>
      <c r="I86" s="171"/>
      <c r="J86" s="185"/>
      <c r="K86" s="185"/>
      <c r="L86" s="135"/>
      <c r="M86" s="135"/>
      <c r="N86" s="212"/>
      <c r="O86" s="212"/>
      <c r="P86" s="171"/>
      <c r="Q86" s="171"/>
      <c r="R86" s="113"/>
      <c r="S86" s="113"/>
      <c r="T86" s="197"/>
      <c r="U86" s="197"/>
      <c r="V86" s="230"/>
      <c r="W86" s="230"/>
      <c r="X86" s="242"/>
      <c r="Y86" s="242"/>
      <c r="Z86" s="254"/>
      <c r="AA86" s="254"/>
      <c r="AC86"/>
      <c r="AD86"/>
      <c r="AE86"/>
    </row>
    <row r="87" spans="1:31" ht="52.5" customHeight="1" outlineLevel="1">
      <c r="A87" s="75" t="s">
        <v>116</v>
      </c>
      <c r="B87" s="119">
        <v>2</v>
      </c>
      <c r="C87" s="119">
        <v>2</v>
      </c>
      <c r="D87" s="141">
        <v>2</v>
      </c>
      <c r="E87" s="141">
        <v>2</v>
      </c>
      <c r="F87" s="153">
        <v>1</v>
      </c>
      <c r="G87" s="153">
        <v>2</v>
      </c>
      <c r="H87" s="165">
        <v>2</v>
      </c>
      <c r="I87" s="165">
        <v>2</v>
      </c>
      <c r="J87" s="179">
        <v>2</v>
      </c>
      <c r="K87" s="179">
        <v>2</v>
      </c>
      <c r="L87" s="201">
        <v>2</v>
      </c>
      <c r="M87" s="201">
        <v>2</v>
      </c>
      <c r="N87" s="206">
        <v>2</v>
      </c>
      <c r="O87" s="206">
        <v>2</v>
      </c>
      <c r="P87" s="216">
        <v>2</v>
      </c>
      <c r="Q87" s="216">
        <v>2</v>
      </c>
      <c r="R87" s="219">
        <v>2</v>
      </c>
      <c r="S87" s="219">
        <v>2</v>
      </c>
      <c r="T87" s="191">
        <v>1</v>
      </c>
      <c r="U87" s="191">
        <v>2</v>
      </c>
      <c r="V87" s="224">
        <v>2</v>
      </c>
      <c r="W87" s="224">
        <v>2</v>
      </c>
      <c r="X87" s="236">
        <v>2</v>
      </c>
      <c r="Y87" s="236">
        <v>2</v>
      </c>
      <c r="Z87" s="248">
        <v>2</v>
      </c>
      <c r="AA87" s="248">
        <v>2</v>
      </c>
      <c r="AC87"/>
      <c r="AD87"/>
      <c r="AE87"/>
    </row>
    <row r="88" spans="1:31" ht="41.25" customHeight="1" outlineLevel="1">
      <c r="A88" s="75" t="s">
        <v>117</v>
      </c>
      <c r="B88" s="119">
        <v>1</v>
      </c>
      <c r="C88" s="119">
        <v>2</v>
      </c>
      <c r="D88" s="141">
        <v>1</v>
      </c>
      <c r="E88" s="141">
        <v>1</v>
      </c>
      <c r="F88" s="153">
        <v>2</v>
      </c>
      <c r="G88" s="153">
        <v>2</v>
      </c>
      <c r="H88" s="165">
        <v>1</v>
      </c>
      <c r="I88" s="165">
        <v>1</v>
      </c>
      <c r="J88" s="179">
        <v>0</v>
      </c>
      <c r="K88" s="179">
        <v>1</v>
      </c>
      <c r="L88" s="201">
        <v>2</v>
      </c>
      <c r="M88" s="201">
        <v>2</v>
      </c>
      <c r="N88" s="206">
        <v>1</v>
      </c>
      <c r="O88" s="206">
        <v>1</v>
      </c>
      <c r="P88" s="216">
        <v>1</v>
      </c>
      <c r="Q88" s="216">
        <v>2</v>
      </c>
      <c r="R88" s="219">
        <v>1</v>
      </c>
      <c r="S88" s="219">
        <v>2</v>
      </c>
      <c r="T88" s="191">
        <v>1</v>
      </c>
      <c r="U88" s="191">
        <v>2</v>
      </c>
      <c r="V88" s="224">
        <v>1</v>
      </c>
      <c r="W88" s="224">
        <v>2</v>
      </c>
      <c r="X88" s="236">
        <v>0</v>
      </c>
      <c r="Y88" s="236">
        <v>1</v>
      </c>
      <c r="Z88" s="248">
        <v>1</v>
      </c>
      <c r="AA88" s="248">
        <v>2</v>
      </c>
    </row>
    <row r="89" spans="1:31" ht="25.5" outlineLevel="1">
      <c r="A89" s="75" t="s">
        <v>118</v>
      </c>
      <c r="B89" s="119">
        <v>1</v>
      </c>
      <c r="C89" s="119">
        <v>1</v>
      </c>
      <c r="D89" s="141">
        <v>0</v>
      </c>
      <c r="E89" s="141">
        <v>1</v>
      </c>
      <c r="F89" s="153">
        <v>1</v>
      </c>
      <c r="G89" s="153">
        <v>1</v>
      </c>
      <c r="H89" s="165">
        <v>1</v>
      </c>
      <c r="I89" s="165">
        <v>1</v>
      </c>
      <c r="J89" s="179">
        <v>0</v>
      </c>
      <c r="K89" s="179">
        <v>1</v>
      </c>
      <c r="L89" s="201">
        <v>1</v>
      </c>
      <c r="M89" s="201">
        <v>1</v>
      </c>
      <c r="N89" s="206">
        <v>1</v>
      </c>
      <c r="O89" s="206">
        <v>1</v>
      </c>
      <c r="P89" s="216">
        <v>1</v>
      </c>
      <c r="Q89" s="216">
        <v>1</v>
      </c>
      <c r="R89" s="219">
        <v>1</v>
      </c>
      <c r="S89" s="219">
        <v>1</v>
      </c>
      <c r="T89" s="191">
        <v>1</v>
      </c>
      <c r="U89" s="191">
        <v>1</v>
      </c>
      <c r="V89" s="224">
        <v>1</v>
      </c>
      <c r="W89" s="224">
        <v>1</v>
      </c>
      <c r="X89" s="236">
        <v>1</v>
      </c>
      <c r="Y89" s="236">
        <v>1</v>
      </c>
      <c r="Z89" s="248">
        <v>2</v>
      </c>
      <c r="AA89" s="248">
        <v>2</v>
      </c>
    </row>
    <row r="90" spans="1:31" ht="25.5" outlineLevel="1">
      <c r="A90" s="75" t="s">
        <v>119</v>
      </c>
      <c r="B90" s="119">
        <v>2</v>
      </c>
      <c r="C90" s="119">
        <v>2</v>
      </c>
      <c r="D90" s="141">
        <v>1</v>
      </c>
      <c r="E90" s="141">
        <v>1</v>
      </c>
      <c r="F90" s="153">
        <v>1</v>
      </c>
      <c r="G90" s="153">
        <v>2</v>
      </c>
      <c r="H90" s="165">
        <v>2</v>
      </c>
      <c r="I90" s="165">
        <v>2</v>
      </c>
      <c r="J90" s="179">
        <v>1</v>
      </c>
      <c r="K90" s="179">
        <v>1</v>
      </c>
      <c r="L90" s="201">
        <v>2</v>
      </c>
      <c r="M90" s="201">
        <v>2</v>
      </c>
      <c r="N90" s="206">
        <v>2</v>
      </c>
      <c r="O90" s="206">
        <v>2</v>
      </c>
      <c r="P90" s="216">
        <v>2</v>
      </c>
      <c r="Q90" s="216">
        <v>2</v>
      </c>
      <c r="R90" s="219">
        <v>1</v>
      </c>
      <c r="S90" s="219">
        <v>2</v>
      </c>
      <c r="T90" s="191">
        <v>1</v>
      </c>
      <c r="U90" s="191">
        <v>2</v>
      </c>
      <c r="V90" s="224">
        <v>1</v>
      </c>
      <c r="W90" s="224">
        <v>2</v>
      </c>
      <c r="X90" s="236">
        <v>1</v>
      </c>
      <c r="Y90" s="236">
        <v>2</v>
      </c>
      <c r="Z90" s="248">
        <v>1</v>
      </c>
      <c r="AA90" s="248">
        <v>2</v>
      </c>
    </row>
    <row r="91" spans="1:31" ht="15" outlineLevel="1">
      <c r="A91" s="75" t="s">
        <v>120</v>
      </c>
      <c r="B91" s="119">
        <v>1</v>
      </c>
      <c r="C91" s="119">
        <v>2</v>
      </c>
      <c r="D91" s="141">
        <v>1</v>
      </c>
      <c r="E91" s="141">
        <v>1</v>
      </c>
      <c r="F91" s="153">
        <v>1</v>
      </c>
      <c r="G91" s="153">
        <v>2</v>
      </c>
      <c r="H91" s="165">
        <v>1</v>
      </c>
      <c r="I91" s="165">
        <v>1</v>
      </c>
      <c r="J91" s="179">
        <v>1</v>
      </c>
      <c r="K91" s="179">
        <v>1</v>
      </c>
      <c r="L91" s="201">
        <v>2</v>
      </c>
      <c r="M91" s="201">
        <v>2</v>
      </c>
      <c r="N91" s="206">
        <v>1</v>
      </c>
      <c r="O91" s="206">
        <v>2</v>
      </c>
      <c r="P91" s="216">
        <v>1</v>
      </c>
      <c r="Q91" s="216">
        <v>2</v>
      </c>
      <c r="R91" s="219">
        <v>1</v>
      </c>
      <c r="S91" s="219">
        <v>2</v>
      </c>
      <c r="T91" s="191">
        <v>1</v>
      </c>
      <c r="U91" s="191">
        <v>2</v>
      </c>
      <c r="V91" s="224">
        <v>1</v>
      </c>
      <c r="W91" s="224">
        <v>2</v>
      </c>
      <c r="X91" s="236">
        <v>1</v>
      </c>
      <c r="Y91" s="236">
        <v>2</v>
      </c>
      <c r="Z91" s="248">
        <v>1</v>
      </c>
      <c r="AA91" s="248">
        <v>2</v>
      </c>
    </row>
    <row r="92" spans="1:31" ht="38.25" outlineLevel="1">
      <c r="A92" s="75" t="s">
        <v>121</v>
      </c>
      <c r="B92" s="119">
        <v>1</v>
      </c>
      <c r="C92" s="119">
        <v>2</v>
      </c>
      <c r="D92" s="141">
        <v>2</v>
      </c>
      <c r="E92" s="141">
        <v>2</v>
      </c>
      <c r="F92" s="153">
        <v>1</v>
      </c>
      <c r="G92" s="153">
        <v>2</v>
      </c>
      <c r="H92" s="165">
        <v>2</v>
      </c>
      <c r="I92" s="165">
        <v>2</v>
      </c>
      <c r="J92" s="179">
        <v>2</v>
      </c>
      <c r="K92" s="179">
        <v>2</v>
      </c>
      <c r="L92" s="201">
        <v>2</v>
      </c>
      <c r="M92" s="201">
        <v>2</v>
      </c>
      <c r="N92" s="206">
        <v>2</v>
      </c>
      <c r="O92" s="206">
        <v>2</v>
      </c>
      <c r="P92" s="216">
        <v>2</v>
      </c>
      <c r="Q92" s="216">
        <v>2</v>
      </c>
      <c r="R92" s="219">
        <v>2</v>
      </c>
      <c r="S92" s="219">
        <v>2</v>
      </c>
      <c r="T92" s="191">
        <v>1</v>
      </c>
      <c r="U92" s="191">
        <v>2</v>
      </c>
      <c r="V92" s="224">
        <v>2</v>
      </c>
      <c r="W92" s="224">
        <v>2</v>
      </c>
      <c r="X92" s="236">
        <v>2</v>
      </c>
      <c r="Y92" s="236">
        <v>2</v>
      </c>
      <c r="Z92" s="248">
        <v>2</v>
      </c>
      <c r="AA92" s="248">
        <v>2</v>
      </c>
    </row>
    <row r="93" spans="1:31" ht="51" outlineLevel="1">
      <c r="A93" s="75" t="s">
        <v>122</v>
      </c>
      <c r="B93" s="119">
        <v>1</v>
      </c>
      <c r="C93" s="119">
        <v>2</v>
      </c>
      <c r="D93" s="141">
        <v>2</v>
      </c>
      <c r="E93" s="141">
        <v>2</v>
      </c>
      <c r="F93" s="153">
        <v>1</v>
      </c>
      <c r="G93" s="153">
        <v>2</v>
      </c>
      <c r="H93" s="165">
        <v>2</v>
      </c>
      <c r="I93" s="165">
        <v>2</v>
      </c>
      <c r="J93" s="179">
        <v>1</v>
      </c>
      <c r="K93" s="179">
        <v>2</v>
      </c>
      <c r="L93" s="201">
        <v>2</v>
      </c>
      <c r="M93" s="201">
        <v>2</v>
      </c>
      <c r="N93" s="206">
        <v>2</v>
      </c>
      <c r="O93" s="206">
        <v>2</v>
      </c>
      <c r="P93" s="216">
        <v>2</v>
      </c>
      <c r="Q93" s="216">
        <v>2</v>
      </c>
      <c r="R93" s="219">
        <v>2</v>
      </c>
      <c r="S93" s="219">
        <v>2</v>
      </c>
      <c r="T93" s="191">
        <v>2</v>
      </c>
      <c r="U93" s="191">
        <v>2</v>
      </c>
      <c r="V93" s="224">
        <v>2</v>
      </c>
      <c r="W93" s="224">
        <v>2</v>
      </c>
      <c r="X93" s="236">
        <v>1</v>
      </c>
      <c r="Y93" s="236">
        <v>2</v>
      </c>
      <c r="Z93" s="248">
        <v>2</v>
      </c>
      <c r="AA93" s="248">
        <v>2</v>
      </c>
    </row>
    <row r="94" spans="1:31" ht="15">
      <c r="A94" s="72" t="s">
        <v>1</v>
      </c>
      <c r="B94" s="122">
        <f t="shared" ref="B94:AA94" si="9">AVERAGE(B78:B93)</f>
        <v>1.3333333333333333</v>
      </c>
      <c r="C94" s="122">
        <f t="shared" si="9"/>
        <v>1.9333333333333333</v>
      </c>
      <c r="D94" s="143">
        <f t="shared" si="9"/>
        <v>1.2</v>
      </c>
      <c r="E94" s="143">
        <f t="shared" si="9"/>
        <v>1.5333333333333334</v>
      </c>
      <c r="F94" s="155">
        <f t="shared" si="9"/>
        <v>1.6</v>
      </c>
      <c r="G94" s="155">
        <f t="shared" si="9"/>
        <v>1.9333333333333333</v>
      </c>
      <c r="H94" s="167">
        <f t="shared" si="9"/>
        <v>1.3333333333333333</v>
      </c>
      <c r="I94" s="167">
        <f t="shared" si="9"/>
        <v>1.5333333333333334</v>
      </c>
      <c r="J94" s="181">
        <f t="shared" si="9"/>
        <v>1.1333333333333333</v>
      </c>
      <c r="K94" s="181">
        <f t="shared" si="9"/>
        <v>1.4</v>
      </c>
      <c r="L94" s="131">
        <f t="shared" si="9"/>
        <v>1.8666666666666667</v>
      </c>
      <c r="M94" s="131">
        <f t="shared" si="9"/>
        <v>1.9333333333333333</v>
      </c>
      <c r="N94" s="208">
        <f t="shared" si="9"/>
        <v>1.3333333333333333</v>
      </c>
      <c r="O94" s="208">
        <f t="shared" si="9"/>
        <v>1.8</v>
      </c>
      <c r="P94" s="167">
        <f t="shared" si="9"/>
        <v>1.3333333333333333</v>
      </c>
      <c r="Q94" s="167">
        <f t="shared" si="9"/>
        <v>1.9333333333333333</v>
      </c>
      <c r="R94" s="109">
        <f t="shared" si="9"/>
        <v>1.5333333333333334</v>
      </c>
      <c r="S94" s="109">
        <f t="shared" si="9"/>
        <v>1.9333333333333333</v>
      </c>
      <c r="T94" s="193">
        <f t="shared" si="9"/>
        <v>1.2</v>
      </c>
      <c r="U94" s="193">
        <f t="shared" si="9"/>
        <v>1.9333333333333333</v>
      </c>
      <c r="V94" s="226">
        <f t="shared" si="9"/>
        <v>1.4</v>
      </c>
      <c r="W94" s="226">
        <f t="shared" si="9"/>
        <v>1.9333333333333333</v>
      </c>
      <c r="X94" s="238">
        <f t="shared" si="9"/>
        <v>1.2</v>
      </c>
      <c r="Y94" s="238">
        <f t="shared" si="9"/>
        <v>1.6</v>
      </c>
      <c r="Z94" s="250">
        <f t="shared" si="9"/>
        <v>1.4</v>
      </c>
      <c r="AA94" s="250">
        <f t="shared" si="9"/>
        <v>1.9333333333333333</v>
      </c>
    </row>
    <row r="95" spans="1:31" ht="15">
      <c r="A95" s="72" t="s">
        <v>0</v>
      </c>
      <c r="B95" s="122">
        <f>B94*50</f>
        <v>66.666666666666657</v>
      </c>
      <c r="C95" s="122">
        <f t="shared" ref="C95:AA95" si="10">C94*50</f>
        <v>96.666666666666671</v>
      </c>
      <c r="D95" s="143">
        <f t="shared" si="10"/>
        <v>60</v>
      </c>
      <c r="E95" s="143">
        <f t="shared" si="10"/>
        <v>76.666666666666671</v>
      </c>
      <c r="F95" s="155">
        <f t="shared" si="10"/>
        <v>80</v>
      </c>
      <c r="G95" s="155">
        <f t="shared" si="10"/>
        <v>96.666666666666671</v>
      </c>
      <c r="H95" s="167">
        <f t="shared" si="10"/>
        <v>66.666666666666657</v>
      </c>
      <c r="I95" s="167">
        <f t="shared" si="10"/>
        <v>76.666666666666671</v>
      </c>
      <c r="J95" s="181">
        <f t="shared" si="10"/>
        <v>56.666666666666664</v>
      </c>
      <c r="K95" s="181">
        <f t="shared" si="10"/>
        <v>70</v>
      </c>
      <c r="L95" s="131">
        <f t="shared" si="10"/>
        <v>93.333333333333329</v>
      </c>
      <c r="M95" s="131">
        <f t="shared" si="10"/>
        <v>96.666666666666671</v>
      </c>
      <c r="N95" s="208">
        <f t="shared" si="10"/>
        <v>66.666666666666657</v>
      </c>
      <c r="O95" s="208">
        <f t="shared" si="10"/>
        <v>90</v>
      </c>
      <c r="P95" s="167">
        <f t="shared" si="10"/>
        <v>66.666666666666657</v>
      </c>
      <c r="Q95" s="167">
        <f t="shared" si="10"/>
        <v>96.666666666666671</v>
      </c>
      <c r="R95" s="109">
        <f t="shared" si="10"/>
        <v>76.666666666666671</v>
      </c>
      <c r="S95" s="109">
        <f t="shared" si="10"/>
        <v>96.666666666666671</v>
      </c>
      <c r="T95" s="193">
        <f t="shared" si="10"/>
        <v>60</v>
      </c>
      <c r="U95" s="193">
        <f t="shared" si="10"/>
        <v>96.666666666666671</v>
      </c>
      <c r="V95" s="226">
        <f t="shared" si="10"/>
        <v>70</v>
      </c>
      <c r="W95" s="226">
        <f t="shared" si="10"/>
        <v>96.666666666666671</v>
      </c>
      <c r="X95" s="238">
        <f t="shared" si="10"/>
        <v>60</v>
      </c>
      <c r="Y95" s="238">
        <f t="shared" si="10"/>
        <v>80</v>
      </c>
      <c r="Z95" s="250">
        <f t="shared" si="10"/>
        <v>70</v>
      </c>
      <c r="AA95" s="250">
        <f t="shared" si="10"/>
        <v>96.666666666666671</v>
      </c>
    </row>
    <row r="96" spans="1:31" ht="76.5">
      <c r="A96" s="88" t="s">
        <v>164</v>
      </c>
      <c r="B96" s="123" t="str">
        <f>IF(B94&gt;=1.6,"Сформированы",IF(B94&gt;=0.36,"Формируются",IF(B94&gt;=0,"Не сформированы")))</f>
        <v>Формируются</v>
      </c>
      <c r="C96" s="123" t="str">
        <f t="shared" ref="C96:AA96" si="11">IF(C94&gt;=1.6,"Сформированы",IF(C94&gt;=0.36,"Формируются",IF(C94&gt;=0,"Не сформированы")))</f>
        <v>Сформированы</v>
      </c>
      <c r="D96" s="144" t="str">
        <f t="shared" si="11"/>
        <v>Формируются</v>
      </c>
      <c r="E96" s="144" t="str">
        <f t="shared" si="11"/>
        <v>Формируются</v>
      </c>
      <c r="F96" s="156" t="str">
        <f t="shared" si="11"/>
        <v>Сформированы</v>
      </c>
      <c r="G96" s="156" t="str">
        <f t="shared" si="11"/>
        <v>Сформированы</v>
      </c>
      <c r="H96" s="168" t="str">
        <f t="shared" si="11"/>
        <v>Формируются</v>
      </c>
      <c r="I96" s="168" t="str">
        <f t="shared" si="11"/>
        <v>Формируются</v>
      </c>
      <c r="J96" s="182" t="str">
        <f t="shared" si="11"/>
        <v>Формируются</v>
      </c>
      <c r="K96" s="182" t="str">
        <f t="shared" si="11"/>
        <v>Формируются</v>
      </c>
      <c r="L96" s="132" t="str">
        <f t="shared" si="11"/>
        <v>Сформированы</v>
      </c>
      <c r="M96" s="132" t="str">
        <f t="shared" si="11"/>
        <v>Сформированы</v>
      </c>
      <c r="N96" s="209" t="str">
        <f t="shared" si="11"/>
        <v>Формируются</v>
      </c>
      <c r="O96" s="209" t="str">
        <f t="shared" si="11"/>
        <v>Сформированы</v>
      </c>
      <c r="P96" s="168" t="str">
        <f t="shared" si="11"/>
        <v>Формируются</v>
      </c>
      <c r="Q96" s="168" t="str">
        <f t="shared" si="11"/>
        <v>Сформированы</v>
      </c>
      <c r="R96" s="110" t="str">
        <f t="shared" si="11"/>
        <v>Формируются</v>
      </c>
      <c r="S96" s="110" t="str">
        <f t="shared" si="11"/>
        <v>Сформированы</v>
      </c>
      <c r="T96" s="194" t="str">
        <f t="shared" si="11"/>
        <v>Формируются</v>
      </c>
      <c r="U96" s="194" t="str">
        <f t="shared" si="11"/>
        <v>Сформированы</v>
      </c>
      <c r="V96" s="227" t="str">
        <f t="shared" si="11"/>
        <v>Формируются</v>
      </c>
      <c r="W96" s="227" t="str">
        <f t="shared" si="11"/>
        <v>Сформированы</v>
      </c>
      <c r="X96" s="239" t="str">
        <f t="shared" si="11"/>
        <v>Формируются</v>
      </c>
      <c r="Y96" s="239" t="str">
        <f t="shared" si="11"/>
        <v>Сформированы</v>
      </c>
      <c r="Z96" s="251" t="str">
        <f t="shared" si="11"/>
        <v>Формируются</v>
      </c>
      <c r="AA96" s="251" t="str">
        <f t="shared" si="11"/>
        <v>Сформированы</v>
      </c>
    </row>
    <row r="97" spans="1:27" ht="15.75" customHeight="1">
      <c r="A97" s="92" t="s">
        <v>165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</row>
    <row r="98" spans="1:27" ht="15.75" customHeight="1" outlineLevel="1">
      <c r="A98" s="268" t="s">
        <v>148</v>
      </c>
      <c r="B98" s="127"/>
      <c r="C98" s="127"/>
      <c r="D98" s="148"/>
      <c r="E98" s="148"/>
      <c r="F98" s="160"/>
      <c r="G98" s="160"/>
      <c r="H98" s="172"/>
      <c r="I98" s="172"/>
      <c r="J98" s="186"/>
      <c r="K98" s="186"/>
      <c r="L98" s="136"/>
      <c r="M98" s="136"/>
      <c r="N98" s="213"/>
      <c r="O98" s="213"/>
      <c r="P98" s="172"/>
      <c r="Q98" s="172"/>
      <c r="R98" s="114"/>
      <c r="S98" s="114"/>
      <c r="T98" s="198"/>
      <c r="U98" s="198"/>
      <c r="V98" s="231"/>
      <c r="W98" s="231"/>
      <c r="X98" s="243"/>
      <c r="Y98" s="243"/>
      <c r="Z98" s="255"/>
      <c r="AA98" s="255"/>
    </row>
    <row r="99" spans="1:27" ht="22.5" outlineLevel="1">
      <c r="A99" s="79" t="s">
        <v>123</v>
      </c>
      <c r="B99" s="119">
        <v>2</v>
      </c>
      <c r="C99" s="119">
        <v>2</v>
      </c>
      <c r="D99" s="141">
        <v>2</v>
      </c>
      <c r="E99" s="141">
        <v>2</v>
      </c>
      <c r="F99" s="153">
        <v>2</v>
      </c>
      <c r="G99" s="153">
        <v>2</v>
      </c>
      <c r="H99" s="165">
        <v>1</v>
      </c>
      <c r="I99" s="165">
        <v>2</v>
      </c>
      <c r="J99" s="179">
        <v>2</v>
      </c>
      <c r="K99" s="179">
        <v>2</v>
      </c>
      <c r="L99" s="201">
        <v>2</v>
      </c>
      <c r="M99" s="201">
        <v>2</v>
      </c>
      <c r="N99" s="206">
        <v>2</v>
      </c>
      <c r="O99" s="206">
        <v>2</v>
      </c>
      <c r="P99" s="216">
        <v>2</v>
      </c>
      <c r="Q99" s="216">
        <v>2</v>
      </c>
      <c r="R99" s="219">
        <v>2</v>
      </c>
      <c r="S99" s="219">
        <v>2</v>
      </c>
      <c r="T99" s="191">
        <v>1</v>
      </c>
      <c r="U99" s="191">
        <v>2</v>
      </c>
      <c r="V99" s="224">
        <v>2</v>
      </c>
      <c r="W99" s="224">
        <v>2</v>
      </c>
      <c r="X99" s="236">
        <v>2</v>
      </c>
      <c r="Y99" s="236">
        <v>2</v>
      </c>
      <c r="Z99" s="248">
        <v>2</v>
      </c>
      <c r="AA99" s="248">
        <v>2</v>
      </c>
    </row>
    <row r="100" spans="1:27" ht="22.5" outlineLevel="1">
      <c r="A100" s="79" t="s">
        <v>124</v>
      </c>
      <c r="B100" s="119">
        <v>2</v>
      </c>
      <c r="C100" s="119">
        <v>2</v>
      </c>
      <c r="D100" s="141">
        <v>1</v>
      </c>
      <c r="E100" s="141">
        <v>2</v>
      </c>
      <c r="F100" s="153">
        <v>2</v>
      </c>
      <c r="G100" s="153">
        <v>2</v>
      </c>
      <c r="H100" s="165">
        <v>1</v>
      </c>
      <c r="I100" s="165">
        <v>1</v>
      </c>
      <c r="J100" s="179">
        <v>2</v>
      </c>
      <c r="K100" s="179">
        <v>2</v>
      </c>
      <c r="L100" s="201">
        <v>2</v>
      </c>
      <c r="M100" s="201">
        <v>2</v>
      </c>
      <c r="N100" s="206">
        <v>2</v>
      </c>
      <c r="O100" s="206">
        <v>2</v>
      </c>
      <c r="P100" s="216">
        <v>2</v>
      </c>
      <c r="Q100" s="216">
        <v>2</v>
      </c>
      <c r="R100" s="219">
        <v>2</v>
      </c>
      <c r="S100" s="219">
        <v>2</v>
      </c>
      <c r="T100" s="191">
        <v>2</v>
      </c>
      <c r="U100" s="191">
        <v>2</v>
      </c>
      <c r="V100" s="224">
        <v>2</v>
      </c>
      <c r="W100" s="224">
        <v>2</v>
      </c>
      <c r="X100" s="236">
        <v>2</v>
      </c>
      <c r="Y100" s="236">
        <v>2</v>
      </c>
      <c r="Z100" s="248">
        <v>2</v>
      </c>
      <c r="AA100" s="248">
        <v>2</v>
      </c>
    </row>
    <row r="101" spans="1:27" ht="15" outlineLevel="1">
      <c r="A101" s="79" t="s">
        <v>125</v>
      </c>
      <c r="B101" s="119">
        <v>2</v>
      </c>
      <c r="C101" s="119">
        <v>2</v>
      </c>
      <c r="D101" s="141">
        <v>1</v>
      </c>
      <c r="E101" s="141">
        <v>2</v>
      </c>
      <c r="F101" s="153">
        <v>2</v>
      </c>
      <c r="G101" s="153">
        <v>2</v>
      </c>
      <c r="H101" s="165">
        <v>1</v>
      </c>
      <c r="I101" s="165">
        <v>2</v>
      </c>
      <c r="J101" s="179">
        <v>2</v>
      </c>
      <c r="K101" s="179">
        <v>2</v>
      </c>
      <c r="L101" s="201">
        <v>2</v>
      </c>
      <c r="M101" s="201">
        <v>2</v>
      </c>
      <c r="N101" s="206">
        <v>2</v>
      </c>
      <c r="O101" s="206">
        <v>2</v>
      </c>
      <c r="P101" s="216">
        <v>2</v>
      </c>
      <c r="Q101" s="216">
        <v>2</v>
      </c>
      <c r="R101" s="219">
        <v>2</v>
      </c>
      <c r="S101" s="219">
        <v>2</v>
      </c>
      <c r="T101" s="191">
        <v>2</v>
      </c>
      <c r="U101" s="191">
        <v>2</v>
      </c>
      <c r="V101" s="224">
        <v>2</v>
      </c>
      <c r="W101" s="224">
        <v>2</v>
      </c>
      <c r="X101" s="236">
        <v>2</v>
      </c>
      <c r="Y101" s="236">
        <v>2</v>
      </c>
      <c r="Z101" s="248">
        <v>2</v>
      </c>
      <c r="AA101" s="248">
        <v>2</v>
      </c>
    </row>
    <row r="102" spans="1:27" ht="22.5" outlineLevel="1">
      <c r="A102" s="79" t="s">
        <v>126</v>
      </c>
      <c r="B102" s="119">
        <v>1</v>
      </c>
      <c r="C102" s="119">
        <v>1</v>
      </c>
      <c r="D102" s="141">
        <v>0</v>
      </c>
      <c r="E102" s="141">
        <v>1</v>
      </c>
      <c r="F102" s="153">
        <v>2</v>
      </c>
      <c r="G102" s="153">
        <v>2</v>
      </c>
      <c r="H102" s="165">
        <v>1</v>
      </c>
      <c r="I102" s="165">
        <v>1</v>
      </c>
      <c r="J102" s="179">
        <v>2</v>
      </c>
      <c r="K102" s="179">
        <v>2</v>
      </c>
      <c r="L102" s="201">
        <v>1</v>
      </c>
      <c r="M102" s="201">
        <v>2</v>
      </c>
      <c r="N102" s="206">
        <v>2</v>
      </c>
      <c r="O102" s="206">
        <v>2</v>
      </c>
      <c r="P102" s="216">
        <v>2</v>
      </c>
      <c r="Q102" s="216">
        <v>2</v>
      </c>
      <c r="R102" s="219">
        <v>2</v>
      </c>
      <c r="S102" s="219">
        <v>2</v>
      </c>
      <c r="T102" s="191">
        <v>1</v>
      </c>
      <c r="U102" s="191">
        <v>2</v>
      </c>
      <c r="V102" s="224">
        <v>2</v>
      </c>
      <c r="W102" s="224">
        <v>2</v>
      </c>
      <c r="X102" s="236">
        <v>2</v>
      </c>
      <c r="Y102" s="236">
        <v>2</v>
      </c>
      <c r="Z102" s="248">
        <v>2</v>
      </c>
      <c r="AA102" s="248">
        <v>2</v>
      </c>
    </row>
    <row r="103" spans="1:27" ht="22.5" outlineLevel="1">
      <c r="A103" s="79" t="s">
        <v>127</v>
      </c>
      <c r="B103" s="119">
        <v>2</v>
      </c>
      <c r="C103" s="119">
        <v>2</v>
      </c>
      <c r="D103" s="141">
        <v>1</v>
      </c>
      <c r="E103" s="141">
        <v>1</v>
      </c>
      <c r="F103" s="153">
        <v>2</v>
      </c>
      <c r="G103" s="153">
        <v>2</v>
      </c>
      <c r="H103" s="165">
        <v>1</v>
      </c>
      <c r="I103" s="165">
        <v>2</v>
      </c>
      <c r="J103" s="179">
        <v>2</v>
      </c>
      <c r="K103" s="179">
        <v>2</v>
      </c>
      <c r="L103" s="201">
        <v>1</v>
      </c>
      <c r="M103" s="201">
        <v>2</v>
      </c>
      <c r="N103" s="206">
        <v>2</v>
      </c>
      <c r="O103" s="206">
        <v>2</v>
      </c>
      <c r="P103" s="216">
        <v>2</v>
      </c>
      <c r="Q103" s="216">
        <v>2</v>
      </c>
      <c r="R103" s="219">
        <v>2</v>
      </c>
      <c r="S103" s="219">
        <v>2</v>
      </c>
      <c r="T103" s="191">
        <v>2</v>
      </c>
      <c r="U103" s="191">
        <v>2</v>
      </c>
      <c r="V103" s="224">
        <v>1</v>
      </c>
      <c r="W103" s="224">
        <v>2</v>
      </c>
      <c r="X103" s="236">
        <v>2</v>
      </c>
      <c r="Y103" s="236">
        <v>2</v>
      </c>
      <c r="Z103" s="248">
        <v>2</v>
      </c>
      <c r="AA103" s="248">
        <v>2</v>
      </c>
    </row>
    <row r="104" spans="1:27" ht="22.5" outlineLevel="1">
      <c r="A104" s="79" t="s">
        <v>128</v>
      </c>
      <c r="B104" s="119">
        <v>1</v>
      </c>
      <c r="C104" s="119">
        <v>1</v>
      </c>
      <c r="D104" s="141">
        <v>1</v>
      </c>
      <c r="E104" s="141">
        <v>1</v>
      </c>
      <c r="F104" s="153">
        <v>1</v>
      </c>
      <c r="G104" s="153">
        <v>2</v>
      </c>
      <c r="H104" s="165">
        <v>1</v>
      </c>
      <c r="I104" s="165">
        <v>1</v>
      </c>
      <c r="J104" s="179">
        <v>2</v>
      </c>
      <c r="K104" s="179">
        <v>2</v>
      </c>
      <c r="L104" s="201">
        <v>1</v>
      </c>
      <c r="M104" s="201">
        <v>1</v>
      </c>
      <c r="N104" s="206">
        <v>1</v>
      </c>
      <c r="O104" s="206">
        <v>2</v>
      </c>
      <c r="P104" s="216">
        <v>0</v>
      </c>
      <c r="Q104" s="216">
        <v>1</v>
      </c>
      <c r="R104" s="219">
        <v>2</v>
      </c>
      <c r="S104" s="219">
        <v>2</v>
      </c>
      <c r="T104" s="191">
        <v>1</v>
      </c>
      <c r="U104" s="191">
        <v>2</v>
      </c>
      <c r="V104" s="224">
        <v>1</v>
      </c>
      <c r="W104" s="224">
        <v>2</v>
      </c>
      <c r="X104" s="236">
        <v>0</v>
      </c>
      <c r="Y104" s="236">
        <v>1</v>
      </c>
      <c r="Z104" s="248">
        <v>1</v>
      </c>
      <c r="AA104" s="248">
        <v>2</v>
      </c>
    </row>
    <row r="105" spans="1:27" ht="22.5" outlineLevel="1">
      <c r="A105" s="79" t="s">
        <v>129</v>
      </c>
      <c r="B105" s="119">
        <v>1</v>
      </c>
      <c r="C105" s="119">
        <v>1</v>
      </c>
      <c r="D105" s="141">
        <v>1</v>
      </c>
      <c r="E105" s="141">
        <v>1</v>
      </c>
      <c r="F105" s="153">
        <v>1</v>
      </c>
      <c r="G105" s="153">
        <v>1</v>
      </c>
      <c r="H105" s="165">
        <v>1</v>
      </c>
      <c r="I105" s="165">
        <v>1</v>
      </c>
      <c r="J105" s="179">
        <v>1</v>
      </c>
      <c r="K105" s="179">
        <v>1</v>
      </c>
      <c r="L105" s="201">
        <v>1</v>
      </c>
      <c r="M105" s="201">
        <v>2</v>
      </c>
      <c r="N105" s="206">
        <v>0</v>
      </c>
      <c r="O105" s="206">
        <v>1</v>
      </c>
      <c r="P105" s="216">
        <v>0</v>
      </c>
      <c r="Q105" s="216">
        <v>1</v>
      </c>
      <c r="R105" s="219">
        <v>2</v>
      </c>
      <c r="S105" s="219">
        <v>2</v>
      </c>
      <c r="T105" s="191">
        <v>0</v>
      </c>
      <c r="U105" s="191">
        <v>1</v>
      </c>
      <c r="V105" s="224">
        <v>1</v>
      </c>
      <c r="W105" s="224">
        <v>1</v>
      </c>
      <c r="X105" s="236">
        <v>0</v>
      </c>
      <c r="Y105" s="236">
        <v>1</v>
      </c>
      <c r="Z105" s="248">
        <v>1</v>
      </c>
      <c r="AA105" s="248">
        <v>1</v>
      </c>
    </row>
    <row r="106" spans="1:27" ht="30.75" customHeight="1" outlineLevel="1">
      <c r="A106" s="79" t="s">
        <v>130</v>
      </c>
      <c r="B106" s="119">
        <v>2</v>
      </c>
      <c r="C106" s="119">
        <v>2</v>
      </c>
      <c r="D106" s="141">
        <v>1</v>
      </c>
      <c r="E106" s="141">
        <v>1</v>
      </c>
      <c r="F106" s="153">
        <v>2</v>
      </c>
      <c r="G106" s="153">
        <v>2</v>
      </c>
      <c r="H106" s="165">
        <v>2</v>
      </c>
      <c r="I106" s="165">
        <v>2</v>
      </c>
      <c r="J106" s="179">
        <v>1</v>
      </c>
      <c r="K106" s="179">
        <v>2</v>
      </c>
      <c r="L106" s="201">
        <v>2</v>
      </c>
      <c r="M106" s="201">
        <v>2</v>
      </c>
      <c r="N106" s="206">
        <v>1</v>
      </c>
      <c r="O106" s="206">
        <v>2</v>
      </c>
      <c r="P106" s="216">
        <v>2</v>
      </c>
      <c r="Q106" s="216">
        <v>2</v>
      </c>
      <c r="R106" s="219">
        <v>2</v>
      </c>
      <c r="S106" s="219">
        <v>2</v>
      </c>
      <c r="T106" s="191">
        <v>1</v>
      </c>
      <c r="U106" s="191">
        <v>2</v>
      </c>
      <c r="V106" s="224">
        <v>2</v>
      </c>
      <c r="W106" s="224">
        <v>2</v>
      </c>
      <c r="X106" s="236">
        <v>1</v>
      </c>
      <c r="Y106" s="236">
        <v>2</v>
      </c>
      <c r="Z106" s="248">
        <v>2</v>
      </c>
      <c r="AA106" s="248">
        <v>2</v>
      </c>
    </row>
    <row r="107" spans="1:27" ht="15" outlineLevel="1">
      <c r="A107" s="79" t="s">
        <v>131</v>
      </c>
      <c r="B107" s="119">
        <v>2</v>
      </c>
      <c r="C107" s="119">
        <v>2</v>
      </c>
      <c r="D107" s="141">
        <v>0</v>
      </c>
      <c r="E107" s="141">
        <v>1</v>
      </c>
      <c r="F107" s="153">
        <v>1</v>
      </c>
      <c r="G107" s="153">
        <v>2</v>
      </c>
      <c r="H107" s="165">
        <v>0</v>
      </c>
      <c r="I107" s="165">
        <v>1</v>
      </c>
      <c r="J107" s="179">
        <v>1</v>
      </c>
      <c r="K107" s="179">
        <v>1</v>
      </c>
      <c r="L107" s="201">
        <v>1</v>
      </c>
      <c r="M107" s="201">
        <v>2</v>
      </c>
      <c r="N107" s="206">
        <v>0</v>
      </c>
      <c r="O107" s="206">
        <v>1</v>
      </c>
      <c r="P107" s="216">
        <v>2</v>
      </c>
      <c r="Q107" s="216">
        <v>2</v>
      </c>
      <c r="R107" s="219">
        <v>1</v>
      </c>
      <c r="S107" s="219">
        <v>2</v>
      </c>
      <c r="T107" s="191">
        <v>0</v>
      </c>
      <c r="U107" s="191">
        <v>1</v>
      </c>
      <c r="V107" s="224">
        <v>0</v>
      </c>
      <c r="W107" s="224">
        <v>1</v>
      </c>
      <c r="X107" s="236">
        <v>0</v>
      </c>
      <c r="Y107" s="236">
        <v>1</v>
      </c>
      <c r="Z107" s="248">
        <v>0</v>
      </c>
      <c r="AA107" s="248">
        <v>1</v>
      </c>
    </row>
    <row r="108" spans="1:27" ht="15" outlineLevel="1">
      <c r="A108" s="79" t="s">
        <v>132</v>
      </c>
      <c r="B108" s="119">
        <v>2</v>
      </c>
      <c r="C108" s="119">
        <v>2</v>
      </c>
      <c r="D108" s="141">
        <v>1</v>
      </c>
      <c r="E108" s="141">
        <v>1</v>
      </c>
      <c r="F108" s="153">
        <v>1</v>
      </c>
      <c r="G108" s="153">
        <v>2</v>
      </c>
      <c r="H108" s="165">
        <v>1</v>
      </c>
      <c r="I108" s="165">
        <v>1</v>
      </c>
      <c r="J108" s="179">
        <v>2</v>
      </c>
      <c r="K108" s="179">
        <v>2</v>
      </c>
      <c r="L108" s="201">
        <v>2</v>
      </c>
      <c r="M108" s="201">
        <v>2</v>
      </c>
      <c r="N108" s="206">
        <v>1</v>
      </c>
      <c r="O108" s="206">
        <v>1</v>
      </c>
      <c r="P108" s="216">
        <v>2</v>
      </c>
      <c r="Q108" s="216">
        <v>2</v>
      </c>
      <c r="R108" s="219">
        <v>2</v>
      </c>
      <c r="S108" s="219">
        <v>2</v>
      </c>
      <c r="T108" s="191">
        <v>2</v>
      </c>
      <c r="U108" s="191">
        <v>2</v>
      </c>
      <c r="V108" s="224">
        <v>1</v>
      </c>
      <c r="W108" s="224">
        <v>2</v>
      </c>
      <c r="X108" s="236">
        <v>2</v>
      </c>
      <c r="Y108" s="236">
        <v>2</v>
      </c>
      <c r="Z108" s="248">
        <v>2</v>
      </c>
      <c r="AA108" s="248">
        <v>2</v>
      </c>
    </row>
    <row r="109" spans="1:27" ht="63" outlineLevel="1">
      <c r="A109" s="268" t="s">
        <v>149</v>
      </c>
      <c r="B109" s="127"/>
      <c r="C109" s="127"/>
      <c r="D109" s="148"/>
      <c r="E109" s="148"/>
      <c r="F109" s="160"/>
      <c r="G109" s="160"/>
      <c r="H109" s="172"/>
      <c r="I109" s="172"/>
      <c r="J109" s="186"/>
      <c r="K109" s="186"/>
      <c r="L109" s="136"/>
      <c r="M109" s="136"/>
      <c r="N109" s="213"/>
      <c r="O109" s="213"/>
      <c r="P109" s="172"/>
      <c r="Q109" s="172"/>
      <c r="R109" s="114"/>
      <c r="S109" s="114"/>
      <c r="T109" s="198"/>
      <c r="U109" s="198"/>
      <c r="V109" s="231"/>
      <c r="W109" s="231"/>
      <c r="X109" s="243"/>
      <c r="Y109" s="243"/>
      <c r="Z109" s="255"/>
      <c r="AA109" s="255"/>
    </row>
    <row r="110" spans="1:27" ht="22.5" outlineLevel="1">
      <c r="A110" s="79" t="s">
        <v>133</v>
      </c>
      <c r="B110" s="119">
        <v>2</v>
      </c>
      <c r="C110" s="119">
        <v>2</v>
      </c>
      <c r="D110" s="141">
        <v>2</v>
      </c>
      <c r="E110" s="141">
        <v>2</v>
      </c>
      <c r="F110" s="153">
        <v>2</v>
      </c>
      <c r="G110" s="153">
        <v>2</v>
      </c>
      <c r="H110" s="165">
        <v>1</v>
      </c>
      <c r="I110" s="165">
        <v>2</v>
      </c>
      <c r="J110" s="179">
        <v>1</v>
      </c>
      <c r="K110" s="179">
        <v>1</v>
      </c>
      <c r="L110" s="201">
        <v>2</v>
      </c>
      <c r="M110" s="201">
        <v>2</v>
      </c>
      <c r="N110" s="206">
        <v>1</v>
      </c>
      <c r="O110" s="206">
        <v>2</v>
      </c>
      <c r="P110" s="216">
        <v>2</v>
      </c>
      <c r="Q110" s="216">
        <v>2</v>
      </c>
      <c r="R110" s="219">
        <v>2</v>
      </c>
      <c r="S110" s="219">
        <v>2</v>
      </c>
      <c r="T110" s="191">
        <v>1</v>
      </c>
      <c r="U110" s="191">
        <v>2</v>
      </c>
      <c r="V110" s="224">
        <v>1</v>
      </c>
      <c r="W110" s="224">
        <v>2</v>
      </c>
      <c r="X110" s="236">
        <v>1</v>
      </c>
      <c r="Y110" s="236">
        <v>2</v>
      </c>
      <c r="Z110" s="248">
        <v>1</v>
      </c>
      <c r="AA110" s="248">
        <v>2</v>
      </c>
    </row>
    <row r="111" spans="1:27" ht="22.5" outlineLevel="1">
      <c r="A111" s="79" t="s">
        <v>134</v>
      </c>
      <c r="B111" s="119">
        <v>1</v>
      </c>
      <c r="C111" s="119">
        <v>2</v>
      </c>
      <c r="D111" s="141">
        <v>1</v>
      </c>
      <c r="E111" s="141">
        <v>1</v>
      </c>
      <c r="F111" s="153">
        <v>1</v>
      </c>
      <c r="G111" s="153">
        <v>2</v>
      </c>
      <c r="H111" s="165">
        <v>1</v>
      </c>
      <c r="I111" s="165">
        <v>2</v>
      </c>
      <c r="J111" s="179">
        <v>1</v>
      </c>
      <c r="K111" s="179">
        <v>1</v>
      </c>
      <c r="L111" s="201">
        <v>2</v>
      </c>
      <c r="M111" s="201">
        <v>2</v>
      </c>
      <c r="N111" s="206">
        <v>2</v>
      </c>
      <c r="O111" s="206">
        <v>2</v>
      </c>
      <c r="P111" s="216">
        <v>2</v>
      </c>
      <c r="Q111" s="216">
        <v>2</v>
      </c>
      <c r="R111" s="219">
        <v>1</v>
      </c>
      <c r="S111" s="219">
        <v>2</v>
      </c>
      <c r="T111" s="191">
        <v>2</v>
      </c>
      <c r="U111" s="191">
        <v>2</v>
      </c>
      <c r="V111" s="224">
        <v>2</v>
      </c>
      <c r="W111" s="224">
        <v>2</v>
      </c>
      <c r="X111" s="236">
        <v>2</v>
      </c>
      <c r="Y111" s="236">
        <v>2</v>
      </c>
      <c r="Z111" s="248">
        <v>2</v>
      </c>
      <c r="AA111" s="248">
        <v>2</v>
      </c>
    </row>
    <row r="112" spans="1:27" ht="15" outlineLevel="1">
      <c r="A112" s="79" t="s">
        <v>135</v>
      </c>
      <c r="B112" s="119">
        <v>2</v>
      </c>
      <c r="C112" s="119">
        <v>2</v>
      </c>
      <c r="D112" s="141">
        <v>2</v>
      </c>
      <c r="E112" s="141">
        <v>2</v>
      </c>
      <c r="F112" s="153">
        <v>1</v>
      </c>
      <c r="G112" s="153">
        <v>1</v>
      </c>
      <c r="H112" s="165">
        <v>2</v>
      </c>
      <c r="I112" s="165">
        <v>2</v>
      </c>
      <c r="J112" s="179">
        <v>1</v>
      </c>
      <c r="K112" s="179">
        <v>1</v>
      </c>
      <c r="L112" s="201">
        <v>2</v>
      </c>
      <c r="M112" s="201">
        <v>2</v>
      </c>
      <c r="N112" s="206">
        <v>2</v>
      </c>
      <c r="O112" s="206">
        <v>2</v>
      </c>
      <c r="P112" s="216">
        <v>2</v>
      </c>
      <c r="Q112" s="216">
        <v>2</v>
      </c>
      <c r="R112" s="219">
        <v>2</v>
      </c>
      <c r="S112" s="219">
        <v>2</v>
      </c>
      <c r="T112" s="191">
        <v>2</v>
      </c>
      <c r="U112" s="191">
        <v>2</v>
      </c>
      <c r="V112" s="224">
        <v>1</v>
      </c>
      <c r="W112" s="224">
        <v>2</v>
      </c>
      <c r="X112" s="236">
        <v>2</v>
      </c>
      <c r="Y112" s="236">
        <v>2</v>
      </c>
      <c r="Z112" s="248">
        <v>2</v>
      </c>
      <c r="AA112" s="248">
        <v>2</v>
      </c>
    </row>
    <row r="113" spans="1:27" ht="15" outlineLevel="1">
      <c r="A113" s="79" t="s">
        <v>136</v>
      </c>
      <c r="B113" s="119">
        <v>2</v>
      </c>
      <c r="C113" s="119">
        <v>2</v>
      </c>
      <c r="D113" s="141">
        <v>2</v>
      </c>
      <c r="E113" s="141">
        <v>2</v>
      </c>
      <c r="F113" s="153">
        <v>2</v>
      </c>
      <c r="G113" s="153">
        <v>2</v>
      </c>
      <c r="H113" s="165">
        <v>2</v>
      </c>
      <c r="I113" s="165">
        <v>2</v>
      </c>
      <c r="J113" s="179">
        <v>2</v>
      </c>
      <c r="K113" s="179">
        <v>2</v>
      </c>
      <c r="L113" s="201">
        <v>2</v>
      </c>
      <c r="M113" s="201">
        <v>2</v>
      </c>
      <c r="N113" s="206">
        <v>2</v>
      </c>
      <c r="O113" s="206">
        <v>2</v>
      </c>
      <c r="P113" s="216">
        <v>2</v>
      </c>
      <c r="Q113" s="216">
        <v>2</v>
      </c>
      <c r="R113" s="219">
        <v>2</v>
      </c>
      <c r="S113" s="219">
        <v>2</v>
      </c>
      <c r="T113" s="191">
        <v>2</v>
      </c>
      <c r="U113" s="191">
        <v>2</v>
      </c>
      <c r="V113" s="224">
        <v>2</v>
      </c>
      <c r="W113" s="224">
        <v>2</v>
      </c>
      <c r="X113" s="236">
        <v>2</v>
      </c>
      <c r="Y113" s="236">
        <v>2</v>
      </c>
      <c r="Z113" s="248">
        <v>2</v>
      </c>
      <c r="AA113" s="248">
        <v>2</v>
      </c>
    </row>
    <row r="114" spans="1:27" ht="15" outlineLevel="1">
      <c r="A114" s="79" t="s">
        <v>137</v>
      </c>
      <c r="B114" s="119">
        <v>1</v>
      </c>
      <c r="C114" s="119">
        <v>2</v>
      </c>
      <c r="D114" s="141">
        <v>1</v>
      </c>
      <c r="E114" s="141">
        <v>2</v>
      </c>
      <c r="F114" s="153">
        <v>2</v>
      </c>
      <c r="G114" s="153">
        <v>2</v>
      </c>
      <c r="H114" s="165">
        <v>2</v>
      </c>
      <c r="I114" s="165">
        <v>2</v>
      </c>
      <c r="J114" s="179">
        <v>2</v>
      </c>
      <c r="K114" s="179">
        <v>2</v>
      </c>
      <c r="L114" s="201">
        <v>2</v>
      </c>
      <c r="M114" s="201">
        <v>2</v>
      </c>
      <c r="N114" s="206">
        <v>2</v>
      </c>
      <c r="O114" s="206">
        <v>2</v>
      </c>
      <c r="P114" s="216">
        <v>2</v>
      </c>
      <c r="Q114" s="216">
        <v>2</v>
      </c>
      <c r="R114" s="219">
        <v>2</v>
      </c>
      <c r="S114" s="219">
        <v>2</v>
      </c>
      <c r="T114" s="191">
        <v>2</v>
      </c>
      <c r="U114" s="191">
        <v>2</v>
      </c>
      <c r="V114" s="224">
        <v>2</v>
      </c>
      <c r="W114" s="224">
        <v>2</v>
      </c>
      <c r="X114" s="236">
        <v>2</v>
      </c>
      <c r="Y114" s="236">
        <v>2</v>
      </c>
      <c r="Z114" s="248">
        <v>2</v>
      </c>
      <c r="AA114" s="248">
        <v>2</v>
      </c>
    </row>
    <row r="115" spans="1:27" ht="22.5" outlineLevel="1">
      <c r="A115" s="79" t="s">
        <v>138</v>
      </c>
      <c r="B115" s="119">
        <v>2</v>
      </c>
      <c r="C115" s="119">
        <v>2</v>
      </c>
      <c r="D115" s="141">
        <v>2</v>
      </c>
      <c r="E115" s="141">
        <v>2</v>
      </c>
      <c r="F115" s="153">
        <v>2</v>
      </c>
      <c r="G115" s="153">
        <v>2</v>
      </c>
      <c r="H115" s="165">
        <v>1</v>
      </c>
      <c r="I115" s="165">
        <v>2</v>
      </c>
      <c r="J115" s="179">
        <v>1</v>
      </c>
      <c r="K115" s="179">
        <v>2</v>
      </c>
      <c r="L115" s="201">
        <v>2</v>
      </c>
      <c r="M115" s="201">
        <v>2</v>
      </c>
      <c r="N115" s="206">
        <v>2</v>
      </c>
      <c r="O115" s="206">
        <v>2</v>
      </c>
      <c r="P115" s="216">
        <v>2</v>
      </c>
      <c r="Q115" s="216">
        <v>2</v>
      </c>
      <c r="R115" s="219">
        <v>1</v>
      </c>
      <c r="S115" s="219">
        <v>2</v>
      </c>
      <c r="T115" s="191">
        <v>2</v>
      </c>
      <c r="U115" s="191">
        <v>2</v>
      </c>
      <c r="V115" s="224">
        <v>2</v>
      </c>
      <c r="W115" s="224">
        <v>2</v>
      </c>
      <c r="X115" s="236">
        <v>2</v>
      </c>
      <c r="Y115" s="236">
        <v>2</v>
      </c>
      <c r="Z115" s="248">
        <v>2</v>
      </c>
      <c r="AA115" s="248">
        <v>2</v>
      </c>
    </row>
    <row r="116" spans="1:27" ht="22.5" outlineLevel="1">
      <c r="A116" s="79" t="s">
        <v>139</v>
      </c>
      <c r="B116" s="119">
        <v>1</v>
      </c>
      <c r="C116" s="119">
        <v>2</v>
      </c>
      <c r="D116" s="141">
        <v>1</v>
      </c>
      <c r="E116" s="141">
        <v>2</v>
      </c>
      <c r="F116" s="153">
        <v>1</v>
      </c>
      <c r="G116" s="153">
        <v>2</v>
      </c>
      <c r="H116" s="165">
        <v>1</v>
      </c>
      <c r="I116" s="165">
        <v>2</v>
      </c>
      <c r="J116" s="179">
        <v>1</v>
      </c>
      <c r="K116" s="179">
        <v>2</v>
      </c>
      <c r="L116" s="201">
        <v>2</v>
      </c>
      <c r="M116" s="201">
        <v>2</v>
      </c>
      <c r="N116" s="206">
        <v>1</v>
      </c>
      <c r="O116" s="206">
        <v>2</v>
      </c>
      <c r="P116" s="216">
        <v>2</v>
      </c>
      <c r="Q116" s="216">
        <v>2</v>
      </c>
      <c r="R116" s="219">
        <v>2</v>
      </c>
      <c r="S116" s="219">
        <v>2</v>
      </c>
      <c r="T116" s="191">
        <v>1</v>
      </c>
      <c r="U116" s="191">
        <v>2</v>
      </c>
      <c r="V116" s="224">
        <v>1</v>
      </c>
      <c r="W116" s="224">
        <v>2</v>
      </c>
      <c r="X116" s="236">
        <v>2</v>
      </c>
      <c r="Y116" s="236">
        <v>2</v>
      </c>
      <c r="Z116" s="248">
        <v>2</v>
      </c>
      <c r="AA116" s="248">
        <v>2</v>
      </c>
    </row>
    <row r="117" spans="1:27" ht="15">
      <c r="A117" s="72" t="s">
        <v>1</v>
      </c>
      <c r="B117" s="122">
        <f t="shared" ref="B117:AA117" si="12">AVERAGE(B110:B116)</f>
        <v>1.5714285714285714</v>
      </c>
      <c r="C117" s="122">
        <f t="shared" si="12"/>
        <v>2</v>
      </c>
      <c r="D117" s="143">
        <f t="shared" si="12"/>
        <v>1.5714285714285714</v>
      </c>
      <c r="E117" s="143">
        <f t="shared" si="12"/>
        <v>1.8571428571428572</v>
      </c>
      <c r="F117" s="155">
        <f t="shared" si="12"/>
        <v>1.5714285714285714</v>
      </c>
      <c r="G117" s="155">
        <f t="shared" si="12"/>
        <v>1.8571428571428572</v>
      </c>
      <c r="H117" s="167">
        <f t="shared" si="12"/>
        <v>1.4285714285714286</v>
      </c>
      <c r="I117" s="167">
        <f t="shared" si="12"/>
        <v>2</v>
      </c>
      <c r="J117" s="181">
        <f t="shared" si="12"/>
        <v>1.2857142857142858</v>
      </c>
      <c r="K117" s="181">
        <f t="shared" si="12"/>
        <v>1.5714285714285714</v>
      </c>
      <c r="L117" s="131">
        <f t="shared" si="12"/>
        <v>2</v>
      </c>
      <c r="M117" s="131">
        <f t="shared" si="12"/>
        <v>2</v>
      </c>
      <c r="N117" s="208">
        <f t="shared" si="12"/>
        <v>1.7142857142857142</v>
      </c>
      <c r="O117" s="208">
        <f t="shared" si="12"/>
        <v>2</v>
      </c>
      <c r="P117" s="167">
        <f t="shared" si="12"/>
        <v>2</v>
      </c>
      <c r="Q117" s="167">
        <f t="shared" si="12"/>
        <v>2</v>
      </c>
      <c r="R117" s="109">
        <f t="shared" si="12"/>
        <v>1.7142857142857142</v>
      </c>
      <c r="S117" s="109">
        <f t="shared" si="12"/>
        <v>2</v>
      </c>
      <c r="T117" s="193">
        <f t="shared" si="12"/>
        <v>1.7142857142857142</v>
      </c>
      <c r="U117" s="193">
        <f t="shared" si="12"/>
        <v>2</v>
      </c>
      <c r="V117" s="226">
        <f t="shared" si="12"/>
        <v>1.5714285714285714</v>
      </c>
      <c r="W117" s="226">
        <f t="shared" si="12"/>
        <v>2</v>
      </c>
      <c r="X117" s="238">
        <f t="shared" si="12"/>
        <v>1.8571428571428572</v>
      </c>
      <c r="Y117" s="238">
        <f t="shared" si="12"/>
        <v>2</v>
      </c>
      <c r="Z117" s="250">
        <f t="shared" si="12"/>
        <v>1.8571428571428572</v>
      </c>
      <c r="AA117" s="250">
        <f t="shared" si="12"/>
        <v>2</v>
      </c>
    </row>
    <row r="118" spans="1:27" ht="15">
      <c r="A118" s="72" t="s">
        <v>0</v>
      </c>
      <c r="B118" s="122">
        <f>B117*50</f>
        <v>78.571428571428569</v>
      </c>
      <c r="C118" s="122">
        <f t="shared" ref="C118:AA118" si="13">C117*50</f>
        <v>100</v>
      </c>
      <c r="D118" s="143">
        <f t="shared" si="13"/>
        <v>78.571428571428569</v>
      </c>
      <c r="E118" s="143">
        <f t="shared" si="13"/>
        <v>92.857142857142861</v>
      </c>
      <c r="F118" s="155">
        <f t="shared" si="13"/>
        <v>78.571428571428569</v>
      </c>
      <c r="G118" s="155">
        <f t="shared" si="13"/>
        <v>92.857142857142861</v>
      </c>
      <c r="H118" s="167">
        <f t="shared" si="13"/>
        <v>71.428571428571431</v>
      </c>
      <c r="I118" s="167">
        <f t="shared" si="13"/>
        <v>100</v>
      </c>
      <c r="J118" s="181">
        <f t="shared" si="13"/>
        <v>64.285714285714292</v>
      </c>
      <c r="K118" s="181">
        <f t="shared" si="13"/>
        <v>78.571428571428569</v>
      </c>
      <c r="L118" s="131">
        <f t="shared" si="13"/>
        <v>100</v>
      </c>
      <c r="M118" s="131">
        <f t="shared" si="13"/>
        <v>100</v>
      </c>
      <c r="N118" s="208">
        <f t="shared" si="13"/>
        <v>85.714285714285708</v>
      </c>
      <c r="O118" s="208">
        <f t="shared" si="13"/>
        <v>100</v>
      </c>
      <c r="P118" s="167">
        <f t="shared" si="13"/>
        <v>100</v>
      </c>
      <c r="Q118" s="167">
        <f t="shared" si="13"/>
        <v>100</v>
      </c>
      <c r="R118" s="109">
        <f t="shared" si="13"/>
        <v>85.714285714285708</v>
      </c>
      <c r="S118" s="109">
        <f t="shared" si="13"/>
        <v>100</v>
      </c>
      <c r="T118" s="193">
        <f t="shared" si="13"/>
        <v>85.714285714285708</v>
      </c>
      <c r="U118" s="193">
        <f t="shared" si="13"/>
        <v>100</v>
      </c>
      <c r="V118" s="226">
        <f t="shared" si="13"/>
        <v>78.571428571428569</v>
      </c>
      <c r="W118" s="226">
        <f t="shared" si="13"/>
        <v>100</v>
      </c>
      <c r="X118" s="238">
        <f t="shared" si="13"/>
        <v>92.857142857142861</v>
      </c>
      <c r="Y118" s="238">
        <f t="shared" si="13"/>
        <v>100</v>
      </c>
      <c r="Z118" s="250">
        <f t="shared" si="13"/>
        <v>92.857142857142861</v>
      </c>
      <c r="AA118" s="250">
        <f t="shared" si="13"/>
        <v>100</v>
      </c>
    </row>
    <row r="119" spans="1:27" ht="82.5" customHeight="1">
      <c r="A119" s="74" t="s">
        <v>21</v>
      </c>
      <c r="B119" s="123" t="str">
        <f>IF(B117&gt;=1.6,"Сформированы",IF(B117&gt;=0.36,"Формируются",IF(B117&gt;=0,"Не сформированы")))</f>
        <v>Формируются</v>
      </c>
      <c r="C119" s="123" t="str">
        <f t="shared" ref="C119:AA119" si="14">IF(C117&gt;=1.6,"Сформированы",IF(C117&gt;=0.36,"Формируются",IF(C117&gt;=0,"Не сформированы")))</f>
        <v>Сформированы</v>
      </c>
      <c r="D119" s="144" t="str">
        <f t="shared" si="14"/>
        <v>Формируются</v>
      </c>
      <c r="E119" s="144" t="str">
        <f t="shared" si="14"/>
        <v>Сформированы</v>
      </c>
      <c r="F119" s="156" t="str">
        <f t="shared" si="14"/>
        <v>Формируются</v>
      </c>
      <c r="G119" s="156" t="str">
        <f t="shared" si="14"/>
        <v>Сформированы</v>
      </c>
      <c r="H119" s="168" t="str">
        <f t="shared" si="14"/>
        <v>Формируются</v>
      </c>
      <c r="I119" s="168" t="str">
        <f t="shared" si="14"/>
        <v>Сформированы</v>
      </c>
      <c r="J119" s="182" t="str">
        <f t="shared" si="14"/>
        <v>Формируются</v>
      </c>
      <c r="K119" s="182" t="str">
        <f t="shared" si="14"/>
        <v>Формируются</v>
      </c>
      <c r="L119" s="132" t="str">
        <f t="shared" si="14"/>
        <v>Сформированы</v>
      </c>
      <c r="M119" s="132" t="str">
        <f t="shared" si="14"/>
        <v>Сформированы</v>
      </c>
      <c r="N119" s="209" t="str">
        <f t="shared" si="14"/>
        <v>Сформированы</v>
      </c>
      <c r="O119" s="209" t="str">
        <f t="shared" si="14"/>
        <v>Сформированы</v>
      </c>
      <c r="P119" s="168" t="str">
        <f t="shared" si="14"/>
        <v>Сформированы</v>
      </c>
      <c r="Q119" s="168" t="str">
        <f t="shared" si="14"/>
        <v>Сформированы</v>
      </c>
      <c r="R119" s="110" t="str">
        <f t="shared" si="14"/>
        <v>Сформированы</v>
      </c>
      <c r="S119" s="110" t="str">
        <f t="shared" si="14"/>
        <v>Сформированы</v>
      </c>
      <c r="T119" s="194" t="str">
        <f t="shared" si="14"/>
        <v>Сформированы</v>
      </c>
      <c r="U119" s="194" t="str">
        <f t="shared" si="14"/>
        <v>Сформированы</v>
      </c>
      <c r="V119" s="227" t="str">
        <f t="shared" si="14"/>
        <v>Формируются</v>
      </c>
      <c r="W119" s="227" t="str">
        <f t="shared" si="14"/>
        <v>Сформированы</v>
      </c>
      <c r="X119" s="239" t="str">
        <f t="shared" si="14"/>
        <v>Сформированы</v>
      </c>
      <c r="Y119" s="239" t="str">
        <f t="shared" si="14"/>
        <v>Сформированы</v>
      </c>
      <c r="Z119" s="251" t="str">
        <f t="shared" si="14"/>
        <v>Сформированы</v>
      </c>
      <c r="AA119" s="251" t="str">
        <f t="shared" si="14"/>
        <v>Сформированы</v>
      </c>
    </row>
    <row r="120" spans="1:27" ht="15">
      <c r="A120" s="80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256"/>
    </row>
    <row r="121" spans="1:27" ht="15">
      <c r="A121" s="80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256"/>
    </row>
    <row r="122" spans="1:27" ht="15">
      <c r="A122" s="80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256"/>
    </row>
    <row r="123" spans="1:27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spans="1:27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spans="1:27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spans="1:27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spans="1:27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spans="1:27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</row>
    <row r="129" spans="1:27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</row>
    <row r="130" spans="1:27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</row>
    <row r="131" spans="1:27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</row>
    <row r="132" spans="1:27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</row>
    <row r="133" spans="1:27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</row>
    <row r="134" spans="1:27" ht="15">
      <c r="A134" s="81"/>
      <c r="B134" s="257" t="s">
        <v>150</v>
      </c>
      <c r="C134" s="257"/>
      <c r="D134" s="257"/>
      <c r="E134" s="258" t="s">
        <v>0</v>
      </c>
      <c r="F134" s="258"/>
      <c r="G134" s="258"/>
      <c r="H134" s="174"/>
      <c r="I134" s="174"/>
      <c r="J134" s="174"/>
      <c r="K134" s="174"/>
      <c r="L134" s="174"/>
      <c r="M134" s="174"/>
      <c r="N134" s="174"/>
      <c r="O134" s="13"/>
      <c r="P134" s="13"/>
      <c r="Q134" s="13"/>
      <c r="R134" s="13"/>
      <c r="S134" s="13"/>
      <c r="T134" s="13"/>
      <c r="U134" s="13"/>
      <c r="V134" s="174"/>
      <c r="W134" s="174"/>
      <c r="X134" s="174"/>
      <c r="Y134" s="174"/>
      <c r="Z134" s="174"/>
      <c r="AA134" s="174"/>
    </row>
    <row r="135" spans="1:27" ht="98.25">
      <c r="A135" s="82"/>
      <c r="B135" s="259" t="s">
        <v>151</v>
      </c>
      <c r="C135" s="260" t="s">
        <v>152</v>
      </c>
      <c r="D135" s="261" t="s">
        <v>42</v>
      </c>
      <c r="E135" s="259" t="s">
        <v>151</v>
      </c>
      <c r="F135" s="260" t="s">
        <v>152</v>
      </c>
      <c r="G135" s="261" t="s">
        <v>42</v>
      </c>
      <c r="H135" s="174"/>
      <c r="I135" s="174"/>
      <c r="J135" s="174"/>
      <c r="K135" s="174"/>
      <c r="L135" s="174"/>
      <c r="M135" s="174"/>
      <c r="N135" s="174"/>
      <c r="O135" s="13"/>
      <c r="P135" s="13"/>
      <c r="Q135" s="13"/>
      <c r="R135" s="13"/>
      <c r="S135" s="13"/>
      <c r="T135" s="13"/>
      <c r="U135" s="13"/>
      <c r="V135" s="174"/>
      <c r="W135" s="174"/>
      <c r="X135" s="174"/>
      <c r="Y135" s="174"/>
      <c r="Z135" s="174"/>
      <c r="AA135" s="174"/>
    </row>
    <row r="136" spans="1:27" ht="15">
      <c r="A136" s="83" t="s">
        <v>153</v>
      </c>
      <c r="B136" s="262">
        <v>2</v>
      </c>
      <c r="C136" s="263">
        <v>18</v>
      </c>
      <c r="D136" s="264">
        <v>3</v>
      </c>
      <c r="E136" s="263">
        <f t="shared" ref="E136:G140" si="15">(B136*100/23)</f>
        <v>8.695652173913043</v>
      </c>
      <c r="F136" s="263">
        <f t="shared" si="15"/>
        <v>78.260869565217391</v>
      </c>
      <c r="G136" s="264">
        <f t="shared" si="15"/>
        <v>13.043478260869565</v>
      </c>
      <c r="H136" s="174"/>
      <c r="I136" s="174"/>
      <c r="J136" s="174"/>
      <c r="K136" s="174"/>
      <c r="L136" s="174"/>
      <c r="M136" s="174"/>
      <c r="N136" s="174"/>
      <c r="O136" s="13"/>
      <c r="P136" s="13"/>
      <c r="Q136" s="13"/>
      <c r="R136" s="13"/>
      <c r="S136" s="13"/>
      <c r="T136" s="13"/>
      <c r="U136" s="13"/>
      <c r="V136" s="174"/>
      <c r="W136" s="174"/>
      <c r="X136" s="174"/>
      <c r="Y136" s="174"/>
      <c r="Z136" s="174"/>
      <c r="AA136" s="174"/>
    </row>
    <row r="137" spans="1:27" ht="15">
      <c r="A137" s="85" t="s">
        <v>154</v>
      </c>
      <c r="B137" s="262">
        <v>1</v>
      </c>
      <c r="C137" s="263">
        <v>20</v>
      </c>
      <c r="D137" s="264">
        <v>2</v>
      </c>
      <c r="E137" s="263">
        <f t="shared" si="15"/>
        <v>4.3478260869565215</v>
      </c>
      <c r="F137" s="263">
        <f t="shared" si="15"/>
        <v>86.956521739130437</v>
      </c>
      <c r="G137" s="264">
        <f t="shared" si="15"/>
        <v>8.695652173913043</v>
      </c>
      <c r="H137" s="174"/>
      <c r="I137" s="174"/>
      <c r="J137" s="174"/>
      <c r="K137" s="174"/>
      <c r="L137" s="174"/>
      <c r="M137" s="174"/>
      <c r="N137" s="174"/>
      <c r="O137" s="13"/>
      <c r="P137" s="13"/>
      <c r="Q137" s="13"/>
      <c r="R137" s="13"/>
      <c r="S137" s="13"/>
      <c r="T137" s="13"/>
      <c r="U137" s="13"/>
      <c r="V137" s="174"/>
      <c r="W137" s="174"/>
      <c r="X137" s="174"/>
      <c r="Y137" s="174"/>
      <c r="Z137" s="174"/>
      <c r="AA137" s="174"/>
    </row>
    <row r="138" spans="1:27" ht="15">
      <c r="A138" s="86" t="s">
        <v>155</v>
      </c>
      <c r="B138" s="262">
        <v>1</v>
      </c>
      <c r="C138" s="263">
        <v>20</v>
      </c>
      <c r="D138" s="264">
        <v>2</v>
      </c>
      <c r="E138" s="263">
        <f t="shared" si="15"/>
        <v>4.3478260869565215</v>
      </c>
      <c r="F138" s="263">
        <f t="shared" si="15"/>
        <v>86.956521739130437</v>
      </c>
      <c r="G138" s="264">
        <f t="shared" si="15"/>
        <v>8.695652173913043</v>
      </c>
      <c r="H138" s="174"/>
      <c r="I138" s="174"/>
      <c r="J138" s="174"/>
      <c r="K138" s="174"/>
      <c r="L138" s="174"/>
      <c r="M138" s="174"/>
      <c r="N138" s="174"/>
      <c r="O138" s="13"/>
      <c r="P138" s="13"/>
      <c r="Q138" s="13"/>
      <c r="R138" s="13"/>
      <c r="S138" s="13"/>
      <c r="T138" s="13"/>
      <c r="U138" s="13"/>
      <c r="V138" s="174"/>
      <c r="W138" s="174"/>
      <c r="X138" s="174"/>
      <c r="Y138" s="174"/>
      <c r="Z138" s="174"/>
      <c r="AA138" s="174"/>
    </row>
    <row r="139" spans="1:27" ht="15">
      <c r="A139" s="87" t="s">
        <v>156</v>
      </c>
      <c r="B139" s="262">
        <v>0</v>
      </c>
      <c r="C139" s="263">
        <v>22</v>
      </c>
      <c r="D139" s="264">
        <v>1</v>
      </c>
      <c r="E139" s="263">
        <f t="shared" si="15"/>
        <v>0</v>
      </c>
      <c r="F139" s="263">
        <f t="shared" si="15"/>
        <v>95.652173913043484</v>
      </c>
      <c r="G139" s="264">
        <f t="shared" si="15"/>
        <v>4.3478260869565215</v>
      </c>
      <c r="H139" s="174"/>
      <c r="I139" s="174"/>
      <c r="J139" s="174"/>
      <c r="K139" s="174"/>
      <c r="L139" s="174"/>
      <c r="M139" s="174"/>
      <c r="N139" s="174"/>
      <c r="O139" s="13"/>
      <c r="P139" s="13"/>
      <c r="Q139" s="13"/>
      <c r="R139" s="13"/>
      <c r="S139" s="13"/>
      <c r="T139" s="13"/>
      <c r="U139" s="13"/>
      <c r="V139" s="174"/>
      <c r="W139" s="174"/>
      <c r="X139" s="174"/>
      <c r="Y139" s="174"/>
      <c r="Z139" s="174"/>
      <c r="AA139" s="174"/>
    </row>
    <row r="140" spans="1:27" ht="15">
      <c r="A140" s="84" t="s">
        <v>157</v>
      </c>
      <c r="B140" s="262">
        <v>5</v>
      </c>
      <c r="C140" s="263">
        <v>18</v>
      </c>
      <c r="D140" s="264">
        <v>1</v>
      </c>
      <c r="E140" s="263">
        <f t="shared" si="15"/>
        <v>21.739130434782609</v>
      </c>
      <c r="F140" s="263">
        <f t="shared" si="15"/>
        <v>78.260869565217391</v>
      </c>
      <c r="G140" s="264">
        <f t="shared" si="15"/>
        <v>4.3478260869565215</v>
      </c>
      <c r="H140" s="174"/>
      <c r="I140" s="174"/>
      <c r="J140" s="174"/>
      <c r="K140" s="174"/>
      <c r="L140" s="174"/>
      <c r="M140" s="174"/>
      <c r="N140" s="174"/>
      <c r="O140" s="13"/>
      <c r="P140" s="13"/>
      <c r="Q140" s="13"/>
      <c r="R140" s="13"/>
      <c r="S140" s="13"/>
      <c r="T140" s="13"/>
      <c r="U140" s="13"/>
      <c r="V140" s="174"/>
      <c r="W140" s="174"/>
      <c r="X140" s="174"/>
      <c r="Y140" s="174"/>
      <c r="Z140" s="174"/>
      <c r="AA140" s="174"/>
    </row>
    <row r="141" spans="1:27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</row>
    <row r="142" spans="1:27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</row>
    <row r="143" spans="1:27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</row>
    <row r="144" spans="1:27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</row>
    <row r="145" spans="2:27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</row>
    <row r="146" spans="2:27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</row>
    <row r="147" spans="2:27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</row>
    <row r="148" spans="2:27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</row>
    <row r="149" spans="2:27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</row>
    <row r="150" spans="2:27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</row>
    <row r="151" spans="2:27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</row>
    <row r="152" spans="2:27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</row>
    <row r="153" spans="2:27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</row>
    <row r="154" spans="2:27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</row>
    <row r="155" spans="2:27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</row>
    <row r="156" spans="2:27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</row>
    <row r="157" spans="2:27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</row>
    <row r="158" spans="2:27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</row>
    <row r="159" spans="2:27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</row>
    <row r="160" spans="2:27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</row>
    <row r="161" spans="2:27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</row>
    <row r="162" spans="2:27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</row>
    <row r="163" spans="2:27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</row>
    <row r="164" spans="2:27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</row>
    <row r="165" spans="2:27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</row>
    <row r="166" spans="2:27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</row>
    <row r="167" spans="2:27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</row>
    <row r="168" spans="2:27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</row>
    <row r="169" spans="2:27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</row>
    <row r="170" spans="2:27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</row>
    <row r="171" spans="2:27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</row>
    <row r="172" spans="2:27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</row>
    <row r="173" spans="2:27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</row>
    <row r="174" spans="2:27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</row>
    <row r="175" spans="2:27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</row>
    <row r="176" spans="2:27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</row>
    <row r="177" spans="2:27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</row>
    <row r="178" spans="2:27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</row>
    <row r="179" spans="2:27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</row>
    <row r="180" spans="2:27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</row>
    <row r="181" spans="2:27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</row>
    <row r="182" spans="2:27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</row>
    <row r="183" spans="2:27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</row>
    <row r="184" spans="2:27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</row>
    <row r="185" spans="2:27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</row>
    <row r="186" spans="2:27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</row>
    <row r="187" spans="2:27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</row>
    <row r="188" spans="2:27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</row>
    <row r="189" spans="2:27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</row>
    <row r="190" spans="2:27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</row>
    <row r="191" spans="2:27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</row>
    <row r="192" spans="2:27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</row>
    <row r="193" spans="2:27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</row>
    <row r="194" spans="2:27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</row>
    <row r="195" spans="2:27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</row>
    <row r="196" spans="2:27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</row>
    <row r="197" spans="2:27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</row>
    <row r="198" spans="2:27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</row>
    <row r="199" spans="2:27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</row>
    <row r="200" spans="2:27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</row>
    <row r="201" spans="2:27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</row>
    <row r="202" spans="2:27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</row>
    <row r="203" spans="2:27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</row>
    <row r="204" spans="2:27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</row>
    <row r="205" spans="2:27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</row>
    <row r="206" spans="2:27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</row>
    <row r="207" spans="2:27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</row>
    <row r="208" spans="2:27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</row>
    <row r="209" spans="2:27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</row>
    <row r="210" spans="2:27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</row>
    <row r="211" spans="2:27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</row>
    <row r="212" spans="2:27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</row>
    <row r="213" spans="2:27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</row>
    <row r="214" spans="2:27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</row>
    <row r="215" spans="2:27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</row>
    <row r="216" spans="2:27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</row>
    <row r="217" spans="2:27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</row>
    <row r="218" spans="2:27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</row>
    <row r="219" spans="2:27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</row>
    <row r="220" spans="2:27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</row>
    <row r="221" spans="2:27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</row>
    <row r="222" spans="2:27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</row>
    <row r="223" spans="2:27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</row>
    <row r="224" spans="2:27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</row>
    <row r="225" spans="2:27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</row>
    <row r="226" spans="2:27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</row>
    <row r="227" spans="2:27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</row>
    <row r="228" spans="2:27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</row>
    <row r="229" spans="2:27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</row>
    <row r="230" spans="2:27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</row>
    <row r="231" spans="2:27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</row>
    <row r="232" spans="2:27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</row>
    <row r="233" spans="2:27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</row>
    <row r="234" spans="2:27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</row>
    <row r="235" spans="2:27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</row>
    <row r="236" spans="2:27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</row>
    <row r="237" spans="2:27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</row>
    <row r="238" spans="2:27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</row>
    <row r="239" spans="2:27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</row>
    <row r="240" spans="2:27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</row>
    <row r="241" spans="2:27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</row>
    <row r="242" spans="2:27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</row>
    <row r="243" spans="2:27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</row>
    <row r="244" spans="2:27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</row>
    <row r="245" spans="2:27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</row>
    <row r="246" spans="2:27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</row>
    <row r="247" spans="2:27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</row>
    <row r="248" spans="2:27"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</row>
    <row r="249" spans="2:27"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</row>
    <row r="250" spans="2:27"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</row>
    <row r="251" spans="2:27"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</row>
    <row r="252" spans="2:27"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</row>
    <row r="253" spans="2:27"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</row>
    <row r="254" spans="2:27"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</row>
    <row r="255" spans="2:27"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</row>
    <row r="256" spans="2:27"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</row>
    <row r="257" spans="2:27"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</row>
    <row r="258" spans="2:27"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</row>
    <row r="259" spans="2:27"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</row>
    <row r="260" spans="2:27"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</row>
    <row r="261" spans="2:27"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</row>
    <row r="262" spans="2:27"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</row>
    <row r="263" spans="2:27"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</row>
    <row r="264" spans="2:27"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</row>
    <row r="265" spans="2:27"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</row>
    <row r="266" spans="2:27"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</row>
    <row r="267" spans="2:27"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</row>
    <row r="268" spans="2:27"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</row>
    <row r="269" spans="2:27"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</row>
    <row r="270" spans="2:27"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</row>
    <row r="271" spans="2:27"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</row>
    <row r="272" spans="2:27"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</row>
    <row r="273" spans="2:27"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</row>
    <row r="274" spans="2:27"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</row>
    <row r="275" spans="2:27"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</row>
    <row r="276" spans="2:27"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</row>
    <row r="277" spans="2:27"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</row>
    <row r="278" spans="2:27"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</row>
    <row r="279" spans="2:27"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</row>
    <row r="280" spans="2:27"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</row>
    <row r="281" spans="2:27"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</row>
    <row r="282" spans="2:27"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</row>
    <row r="283" spans="2:27"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</row>
    <row r="284" spans="2:27"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</row>
    <row r="285" spans="2:27"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</row>
    <row r="286" spans="2:27"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</row>
    <row r="287" spans="2:27"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</row>
    <row r="288" spans="2:27"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</row>
    <row r="289" spans="2:27"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</row>
    <row r="290" spans="2:27"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</row>
    <row r="291" spans="2:27"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</row>
    <row r="292" spans="2:27"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</row>
    <row r="293" spans="2:27"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</row>
    <row r="294" spans="2:27"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</row>
    <row r="295" spans="2:27"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</row>
    <row r="296" spans="2:27"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</row>
    <row r="297" spans="2:27"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</row>
    <row r="298" spans="2:27"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</row>
    <row r="299" spans="2:27"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</row>
    <row r="300" spans="2:27"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</row>
    <row r="301" spans="2:27"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</row>
    <row r="302" spans="2:27"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</row>
    <row r="303" spans="2:27"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</row>
    <row r="304" spans="2:27"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</row>
    <row r="305" spans="2:27"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</row>
    <row r="306" spans="2:27"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</row>
    <row r="307" spans="2:27"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</row>
    <row r="308" spans="2:27"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</row>
    <row r="309" spans="2:27"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</row>
    <row r="310" spans="2:27"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</row>
    <row r="311" spans="2:27"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</row>
    <row r="312" spans="2:27"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</row>
    <row r="313" spans="2:27"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</row>
    <row r="314" spans="2:27"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</row>
    <row r="315" spans="2:27"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</row>
    <row r="316" spans="2:27"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</row>
    <row r="317" spans="2:27"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</row>
    <row r="318" spans="2:27"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</row>
    <row r="319" spans="2:27"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</row>
    <row r="320" spans="2:27"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</row>
    <row r="321" spans="2:27"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</row>
    <row r="322" spans="2:27"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</row>
    <row r="323" spans="2:27"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</row>
    <row r="324" spans="2:27"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</row>
    <row r="325" spans="2:27"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</row>
    <row r="326" spans="2:27"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</row>
    <row r="327" spans="2:27"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</row>
    <row r="328" spans="2:27"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</row>
    <row r="329" spans="2:27"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</row>
    <row r="330" spans="2:27"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</row>
    <row r="331" spans="2:27"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</row>
    <row r="332" spans="2:27"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</row>
    <row r="333" spans="2:27"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</row>
    <row r="334" spans="2:27"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</row>
    <row r="335" spans="2:27"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</row>
    <row r="336" spans="2:27">
      <c r="B336" s="173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</row>
    <row r="337" spans="2:27">
      <c r="B337" s="173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  <c r="AA337" s="173"/>
    </row>
    <row r="338" spans="2:27">
      <c r="B338" s="173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  <c r="AA338" s="173"/>
    </row>
    <row r="339" spans="2:27">
      <c r="B339" s="173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  <c r="AA339" s="173"/>
    </row>
    <row r="340" spans="2:27">
      <c r="B340" s="173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  <c r="AA340" s="173"/>
    </row>
    <row r="341" spans="2:27">
      <c r="B341" s="173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  <c r="AA341" s="173"/>
    </row>
    <row r="342" spans="2:27">
      <c r="B342" s="173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  <c r="AA342" s="173"/>
    </row>
    <row r="343" spans="2:27">
      <c r="B343" s="173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  <c r="AA343" s="173"/>
    </row>
    <row r="344" spans="2:27">
      <c r="B344" s="173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</row>
    <row r="345" spans="2:27">
      <c r="B345" s="173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</row>
    <row r="346" spans="2:27">
      <c r="B346" s="173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  <c r="AA346" s="173"/>
    </row>
    <row r="347" spans="2:27">
      <c r="B347" s="173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</row>
    <row r="348" spans="2:27">
      <c r="B348" s="173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  <c r="AA348" s="173"/>
    </row>
    <row r="349" spans="2:27">
      <c r="B349" s="173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</row>
    <row r="350" spans="2:27">
      <c r="B350" s="173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</row>
    <row r="351" spans="2:27">
      <c r="B351" s="173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</row>
    <row r="352" spans="2:27">
      <c r="B352" s="173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  <c r="AA352" s="173"/>
    </row>
    <row r="353" spans="2:27">
      <c r="B353" s="173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  <c r="AA353" s="173"/>
    </row>
    <row r="354" spans="2:27">
      <c r="B354" s="173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</row>
    <row r="355" spans="2:27">
      <c r="B355" s="173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</row>
    <row r="356" spans="2:27">
      <c r="B356" s="173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</row>
    <row r="357" spans="2:27">
      <c r="B357" s="173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  <c r="AA357" s="173"/>
    </row>
    <row r="358" spans="2:27">
      <c r="B358" s="173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</row>
    <row r="359" spans="2:27">
      <c r="B359" s="173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  <c r="AA359" s="173"/>
    </row>
    <row r="360" spans="2:27">
      <c r="B360" s="173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  <c r="AA360" s="173"/>
    </row>
    <row r="361" spans="2:27">
      <c r="B361" s="173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  <c r="AA361" s="173"/>
    </row>
    <row r="362" spans="2:27"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  <c r="AA362" s="173"/>
    </row>
    <row r="363" spans="2:27">
      <c r="B363" s="173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  <c r="AA363" s="173"/>
    </row>
    <row r="364" spans="2:27"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  <c r="AA364" s="173"/>
    </row>
    <row r="365" spans="2:27">
      <c r="B365" s="173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  <c r="AA365" s="173"/>
    </row>
    <row r="366" spans="2:27">
      <c r="B366" s="173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  <c r="AA366" s="173"/>
    </row>
    <row r="367" spans="2:27">
      <c r="B367" s="173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</row>
    <row r="368" spans="2:27">
      <c r="B368" s="173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</row>
    <row r="369" spans="2:27">
      <c r="B369" s="173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</row>
    <row r="370" spans="2:27">
      <c r="B370" s="173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</row>
    <row r="371" spans="2:27">
      <c r="B371" s="173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</row>
    <row r="372" spans="2:27">
      <c r="B372" s="173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</row>
    <row r="373" spans="2:27"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</row>
    <row r="374" spans="2:27">
      <c r="B374" s="173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</row>
    <row r="375" spans="2:27">
      <c r="B375" s="173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  <c r="AA375" s="173"/>
    </row>
    <row r="376" spans="2:27">
      <c r="B376" s="173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  <c r="AA376" s="173"/>
    </row>
    <row r="377" spans="2:27">
      <c r="B377" s="173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  <c r="AA377" s="173"/>
    </row>
    <row r="378" spans="2:27">
      <c r="B378" s="173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  <c r="AA378" s="173"/>
    </row>
    <row r="379" spans="2:27"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  <c r="AA379" s="173"/>
    </row>
    <row r="380" spans="2:27">
      <c r="B380" s="173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  <c r="AA380" s="173"/>
    </row>
    <row r="381" spans="2:27">
      <c r="B381" s="173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  <c r="AA381" s="173"/>
    </row>
    <row r="382" spans="2:27">
      <c r="B382" s="173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  <c r="AA382" s="173"/>
    </row>
    <row r="383" spans="2:27">
      <c r="B383" s="173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  <c r="AA383" s="173"/>
    </row>
    <row r="384" spans="2:27">
      <c r="B384" s="173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  <c r="AA384" s="173"/>
    </row>
    <row r="385" spans="2:27">
      <c r="B385" s="173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  <c r="AA385" s="173"/>
    </row>
    <row r="386" spans="2:27">
      <c r="B386" s="173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  <c r="AA386" s="173"/>
    </row>
    <row r="387" spans="2:27">
      <c r="B387" s="173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  <c r="AA387" s="173"/>
    </row>
    <row r="388" spans="2:27"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  <c r="AA388" s="173"/>
    </row>
    <row r="389" spans="2:27">
      <c r="B389" s="173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  <c r="AA389" s="173"/>
    </row>
    <row r="390" spans="2:27">
      <c r="B390" s="173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  <c r="AA390" s="173"/>
    </row>
    <row r="391" spans="2:27">
      <c r="B391" s="173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  <c r="AA391" s="173"/>
    </row>
    <row r="392" spans="2:27">
      <c r="B392" s="173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</row>
    <row r="393" spans="2:27">
      <c r="B393" s="173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</row>
    <row r="394" spans="2:27">
      <c r="B394" s="173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  <c r="AA394" s="173"/>
    </row>
    <row r="395" spans="2:27">
      <c r="B395" s="173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  <c r="AA395" s="173"/>
    </row>
    <row r="396" spans="2:27">
      <c r="B396" s="173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  <c r="AA396" s="173"/>
    </row>
    <row r="397" spans="2:27"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  <c r="AA397" s="173"/>
    </row>
    <row r="398" spans="2:27">
      <c r="B398" s="173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  <c r="AA398" s="173"/>
    </row>
    <row r="399" spans="2:27">
      <c r="B399" s="173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  <c r="AA399" s="173"/>
    </row>
    <row r="400" spans="2:27">
      <c r="B400" s="173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  <c r="AA400" s="173"/>
    </row>
    <row r="401" spans="2:27">
      <c r="B401" s="173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  <c r="AA401" s="173"/>
    </row>
    <row r="402" spans="2:27">
      <c r="B402" s="173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  <c r="AA402" s="173"/>
    </row>
    <row r="403" spans="2:27">
      <c r="B403" s="173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  <c r="AA403" s="173"/>
    </row>
    <row r="404" spans="2:27">
      <c r="B404" s="173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  <c r="AA404" s="173"/>
    </row>
    <row r="405" spans="2:27">
      <c r="B405" s="173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  <c r="AA405" s="173"/>
    </row>
    <row r="406" spans="2:27">
      <c r="B406" s="173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  <c r="AA406" s="173"/>
    </row>
    <row r="407" spans="2:27">
      <c r="B407" s="173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  <c r="AA407" s="173"/>
    </row>
    <row r="408" spans="2:27">
      <c r="B408" s="173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  <c r="AA408" s="173"/>
    </row>
    <row r="409" spans="2:27">
      <c r="B409" s="173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  <c r="AA409" s="173"/>
    </row>
    <row r="410" spans="2:27">
      <c r="B410" s="173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</row>
    <row r="411" spans="2:27">
      <c r="B411" s="173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  <c r="AA411" s="173"/>
    </row>
    <row r="412" spans="2:27">
      <c r="B412" s="173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  <c r="AA412" s="173"/>
    </row>
    <row r="413" spans="2:27"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  <c r="AA413" s="173"/>
    </row>
    <row r="414" spans="2:27"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  <c r="AA414" s="173"/>
    </row>
    <row r="415" spans="2:27"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  <c r="AA415" s="173"/>
    </row>
    <row r="416" spans="2:27">
      <c r="B416" s="173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</row>
    <row r="417" spans="2:27">
      <c r="B417" s="173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  <c r="AA417" s="173"/>
    </row>
    <row r="418" spans="2:27">
      <c r="B418" s="173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  <c r="AA418" s="173"/>
    </row>
    <row r="419" spans="2:27">
      <c r="B419" s="173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  <c r="AA419" s="173"/>
    </row>
    <row r="420" spans="2:27"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</row>
    <row r="421" spans="2:27">
      <c r="B421" s="173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</row>
    <row r="422" spans="2:27">
      <c r="B422" s="173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</row>
    <row r="423" spans="2:27">
      <c r="B423" s="173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</row>
    <row r="424" spans="2:27">
      <c r="B424" s="173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</row>
    <row r="425" spans="2:27"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</row>
    <row r="426" spans="2:27"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</row>
    <row r="427" spans="2:27">
      <c r="B427" s="173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</row>
    <row r="428" spans="2:27">
      <c r="B428" s="173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</row>
    <row r="429" spans="2:27">
      <c r="B429" s="173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  <c r="AA429" s="173"/>
    </row>
    <row r="430" spans="2:27">
      <c r="B430" s="173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  <c r="AA430" s="173"/>
    </row>
    <row r="431" spans="2:27">
      <c r="B431" s="173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  <c r="AA431" s="173"/>
    </row>
    <row r="432" spans="2:27">
      <c r="B432" s="173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  <c r="AA432" s="173"/>
    </row>
    <row r="433" spans="2:27">
      <c r="B433" s="173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  <c r="AA433" s="173"/>
    </row>
    <row r="434" spans="2:27">
      <c r="B434" s="173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  <c r="AA434" s="173"/>
    </row>
    <row r="435" spans="2:27">
      <c r="B435" s="173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  <c r="AA435" s="173"/>
    </row>
    <row r="436" spans="2:27">
      <c r="B436" s="173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  <c r="AA436" s="173"/>
    </row>
    <row r="437" spans="2:27">
      <c r="B437" s="173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  <c r="AA437" s="173"/>
    </row>
    <row r="438" spans="2:27">
      <c r="B438" s="173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</row>
    <row r="439" spans="2:27">
      <c r="B439" s="173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</row>
    <row r="440" spans="2:27"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</row>
    <row r="441" spans="2:27">
      <c r="B441" s="173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</row>
    <row r="442" spans="2:27">
      <c r="B442" s="173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</row>
    <row r="443" spans="2:27">
      <c r="B443" s="173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</row>
    <row r="444" spans="2:27">
      <c r="B444" s="173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</row>
    <row r="445" spans="2:27">
      <c r="B445" s="173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</row>
    <row r="446" spans="2:27">
      <c r="B446" s="173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</row>
    <row r="447" spans="2:27">
      <c r="B447" s="173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</row>
    <row r="448" spans="2:27"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</row>
    <row r="449" spans="2:27">
      <c r="B449" s="173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</row>
    <row r="450" spans="2:27">
      <c r="B450" s="173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</row>
    <row r="451" spans="2:27">
      <c r="B451" s="173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</row>
    <row r="452" spans="2:27">
      <c r="B452" s="173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</row>
    <row r="453" spans="2:27">
      <c r="B453" s="173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  <c r="AA453" s="173"/>
    </row>
    <row r="454" spans="2:27"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  <c r="AA454" s="173"/>
    </row>
    <row r="455" spans="2:27"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  <c r="AA455" s="173"/>
    </row>
    <row r="456" spans="2:27"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</row>
    <row r="457" spans="2:27"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</row>
    <row r="458" spans="2:27"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</row>
    <row r="459" spans="2:27"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  <c r="AA459" s="173"/>
    </row>
    <row r="460" spans="2:27"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</row>
    <row r="461" spans="2:27"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  <c r="AA461" s="173"/>
    </row>
    <row r="462" spans="2:27"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  <c r="AA462" s="173"/>
    </row>
    <row r="463" spans="2:27"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  <c r="AA463" s="173"/>
    </row>
    <row r="464" spans="2:27"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  <c r="AA464" s="173"/>
    </row>
    <row r="465" spans="2:27"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  <c r="AA465" s="173"/>
    </row>
    <row r="466" spans="2:27"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  <c r="AA466" s="173"/>
    </row>
    <row r="467" spans="2:27"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  <c r="AA467" s="173"/>
    </row>
    <row r="468" spans="2:27"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  <c r="AA468" s="173"/>
    </row>
    <row r="469" spans="2:27"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  <c r="AA469" s="173"/>
    </row>
    <row r="470" spans="2:27"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  <c r="AA470" s="173"/>
    </row>
    <row r="471" spans="2:27"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  <c r="AA471" s="173"/>
    </row>
    <row r="472" spans="2:27"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  <c r="AA472" s="173"/>
    </row>
    <row r="473" spans="2:27"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  <c r="AA473" s="173"/>
    </row>
    <row r="474" spans="2:27"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  <c r="AA474" s="173"/>
    </row>
    <row r="475" spans="2:27"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  <c r="AA475" s="173"/>
    </row>
    <row r="476" spans="2:27"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  <c r="AA476" s="173"/>
    </row>
    <row r="477" spans="2:27"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  <c r="AA477" s="173"/>
    </row>
    <row r="478" spans="2:27"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  <c r="AA478" s="173"/>
    </row>
    <row r="479" spans="2:27"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  <c r="AA479" s="173"/>
    </row>
    <row r="480" spans="2:27"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  <c r="AA480" s="173"/>
    </row>
    <row r="481" spans="2:27"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  <c r="AA481" s="173"/>
    </row>
    <row r="482" spans="2:27"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  <c r="AA482" s="173"/>
    </row>
    <row r="483" spans="2:27"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  <c r="AA483" s="173"/>
    </row>
    <row r="484" spans="2:27"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  <c r="AA484" s="173"/>
    </row>
    <row r="485" spans="2:27"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  <c r="AA485" s="173"/>
    </row>
    <row r="486" spans="2:27"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</row>
    <row r="487" spans="2:27"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</row>
    <row r="488" spans="2:27"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</row>
    <row r="489" spans="2:27"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</row>
    <row r="490" spans="2:27"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</row>
    <row r="491" spans="2:27"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</row>
    <row r="492" spans="2:27"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</row>
    <row r="493" spans="2:27"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</row>
    <row r="494" spans="2:27"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</row>
    <row r="495" spans="2:27"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</row>
    <row r="496" spans="2:27"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</row>
    <row r="497" spans="2:27"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</row>
    <row r="498" spans="2:27"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</row>
    <row r="499" spans="2:27"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</row>
    <row r="500" spans="2:27"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</row>
    <row r="501" spans="2:27"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</row>
    <row r="502" spans="2:27"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</row>
    <row r="503" spans="2:27"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  <c r="AA503" s="173"/>
    </row>
    <row r="504" spans="2:27"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  <c r="AA504" s="173"/>
    </row>
    <row r="505" spans="2:27"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  <c r="AA505" s="173"/>
    </row>
    <row r="506" spans="2:27"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  <c r="AA506" s="173"/>
    </row>
    <row r="507" spans="2:27"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  <c r="AA507" s="173"/>
    </row>
    <row r="508" spans="2:27"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  <c r="AA508" s="173"/>
    </row>
    <row r="509" spans="2:27"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  <c r="AA509" s="173"/>
    </row>
    <row r="510" spans="2:27"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  <c r="AA510" s="173"/>
    </row>
    <row r="511" spans="2:27"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</row>
    <row r="512" spans="2:27"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</row>
    <row r="513" spans="2:27"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</row>
    <row r="514" spans="2:27"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</row>
    <row r="515" spans="2:27"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  <c r="AA515" s="173"/>
    </row>
    <row r="516" spans="2:27"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</row>
    <row r="517" spans="2:27"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</row>
    <row r="518" spans="2:27"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</row>
    <row r="519" spans="2:27"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</row>
    <row r="520" spans="2:27"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</row>
    <row r="521" spans="2:27"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</row>
    <row r="522" spans="2:27"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</row>
    <row r="523" spans="2:27"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</row>
    <row r="524" spans="2:27"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</row>
    <row r="525" spans="2:27"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</row>
    <row r="526" spans="2:27"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  <c r="AA526" s="173"/>
    </row>
    <row r="527" spans="2:27"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  <c r="AA527" s="173"/>
    </row>
    <row r="528" spans="2:27"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</row>
    <row r="529" spans="2:27"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</row>
    <row r="530" spans="2:27"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</row>
    <row r="531" spans="2:27"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</row>
    <row r="532" spans="2:27"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</row>
    <row r="533" spans="2:27"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</row>
    <row r="534" spans="2:27"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</row>
    <row r="535" spans="2:27"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</row>
    <row r="536" spans="2:27"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</row>
    <row r="537" spans="2:27"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</row>
    <row r="538" spans="2:27"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  <c r="AA538" s="173"/>
    </row>
    <row r="539" spans="2:27"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  <c r="AA539" s="173"/>
    </row>
    <row r="540" spans="2:27"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  <c r="AA540" s="173"/>
    </row>
    <row r="541" spans="2:27"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  <c r="AA541" s="173"/>
    </row>
    <row r="542" spans="2:27"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  <c r="AA542" s="173"/>
    </row>
    <row r="543" spans="2:27"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  <c r="AA543" s="173"/>
    </row>
    <row r="544" spans="2:27"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  <c r="AA544" s="173"/>
    </row>
    <row r="545" spans="2:27"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  <c r="AA545" s="173"/>
    </row>
    <row r="546" spans="2:27"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  <c r="AA546" s="173"/>
    </row>
    <row r="547" spans="2:27"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</row>
    <row r="548" spans="2:27"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</row>
    <row r="549" spans="2:27"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</row>
    <row r="550" spans="2:27"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</row>
    <row r="551" spans="2:27"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</row>
    <row r="552" spans="2:27"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</row>
    <row r="553" spans="2:27"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</row>
    <row r="554" spans="2:27"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</row>
    <row r="555" spans="2:27"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  <c r="AA555" s="173"/>
    </row>
    <row r="556" spans="2:27"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  <c r="AA556" s="173"/>
    </row>
    <row r="557" spans="2:27"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  <c r="AA557" s="173"/>
    </row>
    <row r="558" spans="2:27"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  <c r="AA558" s="173"/>
    </row>
    <row r="559" spans="2:27"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  <c r="AA559" s="173"/>
    </row>
    <row r="560" spans="2:27"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  <c r="AA560" s="173"/>
    </row>
    <row r="561" spans="2:27"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  <c r="AA561" s="173"/>
    </row>
    <row r="562" spans="2:27"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  <c r="AA562" s="173"/>
    </row>
    <row r="563" spans="2:27"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</row>
    <row r="564" spans="2:27"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</row>
    <row r="565" spans="2:27"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</row>
    <row r="566" spans="2:27"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</row>
    <row r="567" spans="2:27"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</row>
    <row r="568" spans="2:27"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</row>
    <row r="569" spans="2:27"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</row>
    <row r="570" spans="2:27"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</row>
    <row r="571" spans="2:27"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</row>
    <row r="572" spans="2:27"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</row>
    <row r="573" spans="2:27"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</row>
    <row r="574" spans="2:27"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  <c r="AA574" s="173"/>
    </row>
    <row r="575" spans="2:27"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  <c r="AA575" s="173"/>
    </row>
    <row r="576" spans="2:27"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  <c r="AA576" s="173"/>
    </row>
    <row r="577" spans="2:27"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  <c r="AA577" s="173"/>
    </row>
    <row r="578" spans="2:27"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  <c r="AA578" s="173"/>
    </row>
    <row r="579" spans="2:27"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  <c r="AA579" s="173"/>
    </row>
    <row r="580" spans="2:27"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  <c r="AA580" s="173"/>
    </row>
    <row r="581" spans="2:27"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  <c r="AA581" s="173"/>
    </row>
    <row r="582" spans="2:27"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  <c r="AA582" s="173"/>
    </row>
    <row r="583" spans="2:27"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  <c r="AA583" s="173"/>
    </row>
    <row r="584" spans="2:27"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  <c r="AA584" s="173"/>
    </row>
    <row r="585" spans="2:27"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  <c r="AA585" s="173"/>
    </row>
    <row r="586" spans="2:27"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  <c r="AA586" s="173"/>
    </row>
    <row r="587" spans="2:27"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  <c r="AA587" s="173"/>
    </row>
    <row r="588" spans="2:27"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  <c r="AA588" s="173"/>
    </row>
    <row r="589" spans="2:27"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  <c r="AA589" s="173"/>
    </row>
    <row r="590" spans="2:27"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  <c r="AA590" s="173"/>
    </row>
    <row r="591" spans="2:27"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  <c r="AA591" s="173"/>
    </row>
    <row r="592" spans="2:27"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  <c r="AA592" s="173"/>
    </row>
    <row r="593" spans="2:27"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  <c r="AA593" s="173"/>
    </row>
    <row r="594" spans="2:27"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  <c r="AA594" s="173"/>
    </row>
    <row r="595" spans="2:27"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  <c r="AA595" s="173"/>
    </row>
    <row r="596" spans="2:27"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  <c r="AA596" s="173"/>
    </row>
    <row r="597" spans="2:27"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  <c r="AA597" s="173"/>
    </row>
    <row r="598" spans="2:27"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  <c r="AA598" s="173"/>
    </row>
    <row r="599" spans="2:27"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  <c r="AA599" s="173"/>
    </row>
    <row r="600" spans="2:27"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  <c r="AA600" s="173"/>
    </row>
    <row r="601" spans="2:27"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  <c r="AA601" s="173"/>
    </row>
    <row r="602" spans="2:27"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  <c r="AA602" s="173"/>
    </row>
    <row r="603" spans="2:27"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  <c r="AA603" s="173"/>
    </row>
    <row r="604" spans="2:27"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  <c r="AA604" s="173"/>
    </row>
    <row r="605" spans="2:27"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  <c r="AA605" s="173"/>
    </row>
    <row r="606" spans="2:27"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  <c r="AA606" s="173"/>
    </row>
    <row r="607" spans="2:27"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  <c r="AA607" s="173"/>
    </row>
    <row r="608" spans="2:27"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  <c r="AA608" s="173"/>
    </row>
    <row r="609" spans="2:27"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  <c r="AA609" s="173"/>
    </row>
    <row r="610" spans="2:27"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  <c r="AA610" s="173"/>
    </row>
    <row r="611" spans="2:27"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  <c r="AA611" s="173"/>
    </row>
    <row r="612" spans="2:27"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  <c r="AA612" s="173"/>
    </row>
    <row r="613" spans="2:27"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  <c r="AA613" s="173"/>
    </row>
    <row r="614" spans="2:27"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  <c r="AA614" s="173"/>
    </row>
    <row r="615" spans="2:27"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  <c r="AA615" s="173"/>
    </row>
    <row r="616" spans="2:27"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  <c r="AA616" s="173"/>
    </row>
    <row r="617" spans="2:27"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  <c r="AA617" s="173"/>
    </row>
    <row r="618" spans="2:27"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</row>
    <row r="619" spans="2:27"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</row>
    <row r="620" spans="2:27"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</row>
    <row r="621" spans="2:27"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</row>
    <row r="622" spans="2:27"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</row>
    <row r="623" spans="2:27"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</row>
    <row r="624" spans="2:27"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</row>
    <row r="625" spans="2:27"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</row>
    <row r="626" spans="2:27"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  <c r="AA626" s="173"/>
    </row>
    <row r="627" spans="2:27"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  <c r="AA627" s="173"/>
    </row>
    <row r="628" spans="2:27"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  <c r="AA628" s="173"/>
    </row>
    <row r="629" spans="2:27"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  <c r="AA629" s="173"/>
    </row>
    <row r="630" spans="2:27"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  <c r="AA630" s="173"/>
    </row>
    <row r="631" spans="2:27"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  <c r="AA631" s="173"/>
    </row>
    <row r="632" spans="2:27"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  <c r="AA632" s="173"/>
    </row>
    <row r="633" spans="2:27"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  <c r="AA633" s="173"/>
    </row>
    <row r="634" spans="2:27"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  <c r="AA634" s="173"/>
    </row>
    <row r="635" spans="2:27"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  <c r="AA635" s="173"/>
    </row>
    <row r="636" spans="2:27"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</row>
    <row r="637" spans="2:27"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</row>
    <row r="638" spans="2:27"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</row>
    <row r="639" spans="2:27"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</row>
    <row r="640" spans="2:27"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</row>
    <row r="641" spans="2:27"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</row>
    <row r="642" spans="2:27"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</row>
    <row r="643" spans="2:27"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</row>
    <row r="644" spans="2:27"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</row>
    <row r="645" spans="2:27"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</row>
    <row r="646" spans="2:27"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</row>
    <row r="647" spans="2:27"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</row>
    <row r="648" spans="2:27"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</row>
    <row r="649" spans="2:27"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</row>
    <row r="650" spans="2:27"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</row>
    <row r="651" spans="2:27"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</row>
    <row r="652" spans="2:27"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</row>
    <row r="653" spans="2:27"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</row>
    <row r="654" spans="2:27"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  <c r="AA654" s="173"/>
    </row>
    <row r="655" spans="2:27"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  <c r="AA655" s="173"/>
    </row>
    <row r="656" spans="2:27"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  <c r="AA656" s="173"/>
    </row>
    <row r="657" spans="2:27"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  <c r="AA657" s="173"/>
    </row>
    <row r="658" spans="2:27"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  <c r="AA658" s="173"/>
    </row>
    <row r="659" spans="2:27"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  <c r="AA659" s="173"/>
    </row>
    <row r="660" spans="2:27"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  <c r="AA660" s="173"/>
    </row>
    <row r="661" spans="2:27"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  <c r="AA661" s="173"/>
    </row>
    <row r="662" spans="2:27"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  <c r="AA662" s="173"/>
    </row>
    <row r="663" spans="2:27"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  <c r="AA663" s="173"/>
    </row>
    <row r="664" spans="2:27"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</row>
    <row r="665" spans="2:27"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</row>
    <row r="666" spans="2:27"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</row>
    <row r="667" spans="2:27"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</row>
    <row r="668" spans="2:27"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</row>
    <row r="669" spans="2:27"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  <c r="AA669" s="173"/>
    </row>
    <row r="670" spans="2:27"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  <c r="AA670" s="173"/>
    </row>
    <row r="671" spans="2:27"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  <c r="AA671" s="173"/>
    </row>
    <row r="672" spans="2:27"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  <c r="AA672" s="173"/>
    </row>
    <row r="673" spans="2:27"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  <c r="AA673" s="173"/>
    </row>
    <row r="674" spans="2:27"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  <c r="AA674" s="173"/>
    </row>
    <row r="675" spans="2:27"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  <c r="AA675" s="173"/>
    </row>
    <row r="676" spans="2:27"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  <c r="AA676" s="173"/>
    </row>
    <row r="677" spans="2:27"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  <c r="AA677" s="173"/>
    </row>
    <row r="678" spans="2:27"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  <c r="AA678" s="173"/>
    </row>
    <row r="679" spans="2:27"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  <c r="AA679" s="173"/>
    </row>
    <row r="680" spans="2:27"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  <c r="AA680" s="173"/>
    </row>
    <row r="681" spans="2:27"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  <c r="AA681" s="173"/>
    </row>
    <row r="682" spans="2:27"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  <c r="AA682" s="173"/>
    </row>
    <row r="683" spans="2:27"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  <c r="AA683" s="173"/>
    </row>
    <row r="684" spans="2:27"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  <c r="AA684" s="173"/>
    </row>
    <row r="685" spans="2:27"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  <c r="AA685" s="173"/>
    </row>
    <row r="686" spans="2:27"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  <c r="AA686" s="173"/>
    </row>
    <row r="687" spans="2:27"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  <c r="AA687" s="173"/>
    </row>
    <row r="688" spans="2:27"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  <c r="AA688" s="173"/>
    </row>
    <row r="689" spans="2:27"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  <c r="AA689" s="173"/>
    </row>
    <row r="690" spans="2:27"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  <c r="AA690" s="173"/>
    </row>
    <row r="691" spans="2:27"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</row>
    <row r="692" spans="2:27"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</row>
    <row r="693" spans="2:27"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</row>
    <row r="694" spans="2:27"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</row>
    <row r="695" spans="2:27"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</row>
    <row r="696" spans="2:27"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</row>
    <row r="697" spans="2:27"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  <c r="AA697" s="173"/>
    </row>
    <row r="698" spans="2:27"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  <c r="AA698" s="173"/>
    </row>
    <row r="699" spans="2:27"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  <c r="AA699" s="173"/>
    </row>
    <row r="700" spans="2:27"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  <c r="AA700" s="173"/>
    </row>
    <row r="701" spans="2:27"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  <c r="AA701" s="173"/>
    </row>
    <row r="702" spans="2:27"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  <c r="AA702" s="173"/>
    </row>
    <row r="703" spans="2:27"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  <c r="AA703" s="173"/>
    </row>
    <row r="704" spans="2:27"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  <c r="AA704" s="173"/>
    </row>
    <row r="705" spans="2:27"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  <c r="AA705" s="173"/>
    </row>
    <row r="706" spans="2:27"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  <c r="AA706" s="173"/>
    </row>
    <row r="707" spans="2:27"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  <c r="AA707" s="173"/>
    </row>
    <row r="708" spans="2:27"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  <c r="AA708" s="173"/>
    </row>
    <row r="709" spans="2:27"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  <c r="AA709" s="173"/>
    </row>
    <row r="710" spans="2:27"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  <c r="AA710" s="173"/>
    </row>
    <row r="711" spans="2:27"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</row>
    <row r="712" spans="2:27"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  <c r="AA712" s="173"/>
    </row>
    <row r="713" spans="2:27"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  <c r="AA713" s="173"/>
    </row>
    <row r="714" spans="2:27"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  <c r="AA714" s="173"/>
    </row>
    <row r="715" spans="2:27"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  <c r="AA715" s="173"/>
    </row>
    <row r="716" spans="2:27"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  <c r="AA716" s="173"/>
    </row>
    <row r="717" spans="2:27"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  <c r="AA717" s="173"/>
    </row>
    <row r="718" spans="2:27"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  <c r="AA718" s="173"/>
    </row>
    <row r="719" spans="2:27"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  <c r="AA719" s="173"/>
    </row>
    <row r="720" spans="2:27"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  <c r="AA720" s="173"/>
    </row>
    <row r="721" spans="2:27"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  <c r="AA721" s="173"/>
    </row>
    <row r="722" spans="2:27"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  <c r="AA722" s="173"/>
    </row>
    <row r="723" spans="2:27"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  <c r="AA723" s="173"/>
    </row>
    <row r="724" spans="2:27"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  <c r="AA724" s="173"/>
    </row>
    <row r="725" spans="2:27"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  <c r="AA725" s="173"/>
    </row>
    <row r="726" spans="2:27"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  <c r="AA726" s="173"/>
    </row>
    <row r="727" spans="2:27"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  <c r="AA727" s="173"/>
    </row>
    <row r="728" spans="2:27"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  <c r="AA728" s="173"/>
    </row>
    <row r="729" spans="2:27"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  <c r="AA729" s="173"/>
    </row>
    <row r="730" spans="2:27"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  <c r="AA730" s="173"/>
    </row>
    <row r="731" spans="2:27"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  <c r="AA731" s="173"/>
    </row>
    <row r="732" spans="2:27"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  <c r="AA732" s="173"/>
    </row>
    <row r="733" spans="2:27"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  <c r="AA733" s="173"/>
    </row>
    <row r="734" spans="2:27"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  <c r="AA734" s="173"/>
    </row>
    <row r="735" spans="2:27"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  <c r="AA735" s="173"/>
    </row>
    <row r="736" spans="2:27"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  <c r="AA736" s="173"/>
    </row>
    <row r="737" spans="2:27"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  <c r="AA737" s="173"/>
    </row>
    <row r="738" spans="2:27"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  <c r="AA738" s="173"/>
    </row>
    <row r="739" spans="2:27"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  <c r="AA739" s="173"/>
    </row>
    <row r="740" spans="2:27"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  <c r="AA740" s="173"/>
    </row>
    <row r="741" spans="2:27"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  <c r="AA741" s="173"/>
    </row>
    <row r="742" spans="2:27"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  <c r="AA742" s="173"/>
    </row>
    <row r="743" spans="2:27"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  <c r="AA743" s="173"/>
    </row>
    <row r="744" spans="2:27"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  <c r="AA744" s="173"/>
    </row>
    <row r="745" spans="2:27"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  <c r="AA745" s="173"/>
    </row>
    <row r="746" spans="2:27"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  <c r="AA746" s="173"/>
    </row>
    <row r="747" spans="2:27"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  <c r="AA747" s="173"/>
    </row>
    <row r="748" spans="2:27"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  <c r="AA748" s="173"/>
    </row>
    <row r="749" spans="2:27"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  <c r="AA749" s="173"/>
    </row>
    <row r="750" spans="2:27"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  <c r="AA750" s="173"/>
    </row>
    <row r="751" spans="2:27"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  <c r="AA751" s="173"/>
    </row>
    <row r="752" spans="2:27"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  <c r="AA752" s="173"/>
    </row>
    <row r="753" spans="2:27"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  <c r="AA753" s="173"/>
    </row>
    <row r="754" spans="2:27"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  <c r="AA754" s="173"/>
    </row>
    <row r="755" spans="2:27"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  <c r="AA755" s="173"/>
    </row>
    <row r="756" spans="2:27"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  <c r="AA756" s="173"/>
    </row>
    <row r="757" spans="2:27"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  <c r="AA757" s="173"/>
    </row>
    <row r="758" spans="2:27"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  <c r="AA758" s="173"/>
    </row>
    <row r="759" spans="2:27"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  <c r="AA759" s="173"/>
    </row>
    <row r="760" spans="2:27"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  <c r="AA760" s="173"/>
    </row>
    <row r="761" spans="2:27"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  <c r="AA761" s="173"/>
    </row>
    <row r="762" spans="2:27"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  <c r="AA762" s="173"/>
    </row>
    <row r="763" spans="2:27"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  <c r="AA763" s="173"/>
    </row>
    <row r="764" spans="2:27"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  <c r="AA764" s="173"/>
    </row>
    <row r="765" spans="2:27"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  <c r="AA765" s="173"/>
    </row>
    <row r="766" spans="2:27"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  <c r="AA766" s="173"/>
    </row>
    <row r="767" spans="2:27"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  <c r="AA767" s="173"/>
    </row>
    <row r="768" spans="2:27"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  <c r="AA768" s="173"/>
    </row>
    <row r="769" spans="2:27"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  <c r="AA769" s="173"/>
    </row>
    <row r="770" spans="2:27"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  <c r="AA770" s="173"/>
    </row>
    <row r="771" spans="2:27"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  <c r="AA771" s="173"/>
    </row>
    <row r="772" spans="2:27"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  <c r="AA772" s="173"/>
    </row>
    <row r="773" spans="2:27"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  <c r="AA773" s="173"/>
    </row>
    <row r="774" spans="2:27"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  <c r="AA774" s="173"/>
    </row>
    <row r="775" spans="2:27"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  <c r="AA775" s="173"/>
    </row>
    <row r="776" spans="2:27"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  <c r="AA776" s="173"/>
    </row>
    <row r="777" spans="2:27"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  <c r="AA777" s="173"/>
    </row>
    <row r="778" spans="2:27"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  <c r="AA778" s="173"/>
    </row>
    <row r="779" spans="2:27"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  <c r="AA779" s="173"/>
    </row>
    <row r="780" spans="2:27"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  <c r="AA780" s="173"/>
    </row>
    <row r="781" spans="2:27"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  <c r="AA781" s="173"/>
    </row>
    <row r="782" spans="2:27"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  <c r="AA782" s="173"/>
    </row>
    <row r="783" spans="2:27"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  <c r="AA783" s="173"/>
    </row>
    <row r="784" spans="2:27"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  <c r="AA784" s="173"/>
    </row>
    <row r="785" spans="2:27"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  <c r="AA785" s="173"/>
    </row>
    <row r="786" spans="2:27"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  <c r="AA786" s="173"/>
    </row>
    <row r="787" spans="2:27"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  <c r="AA787" s="173"/>
    </row>
    <row r="788" spans="2:27"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  <c r="AA788" s="173"/>
    </row>
    <row r="789" spans="2:27"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  <c r="AA789" s="173"/>
    </row>
    <row r="790" spans="2:27"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  <c r="AA790" s="173"/>
    </row>
    <row r="791" spans="2:27"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  <c r="AA791" s="173"/>
    </row>
    <row r="792" spans="2:27"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  <c r="AA792" s="173"/>
    </row>
    <row r="793" spans="2:27"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  <c r="AA793" s="173"/>
    </row>
    <row r="794" spans="2:27"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  <c r="AA794" s="173"/>
    </row>
    <row r="795" spans="2:27"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  <c r="AA795" s="173"/>
    </row>
    <row r="796" spans="2:27"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  <c r="AA796" s="173"/>
    </row>
    <row r="797" spans="2:27"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  <c r="AA797" s="173"/>
    </row>
    <row r="798" spans="2:27"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  <c r="AA798" s="173"/>
    </row>
    <row r="799" spans="2:27"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  <c r="AA799" s="173"/>
    </row>
    <row r="800" spans="2:27"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  <c r="AA800" s="173"/>
    </row>
    <row r="801" spans="2:27"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  <c r="AA801" s="173"/>
    </row>
    <row r="802" spans="2:27"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  <c r="AA802" s="173"/>
    </row>
    <row r="803" spans="2:27"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  <c r="AA803" s="173"/>
    </row>
    <row r="804" spans="2:27"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  <c r="AA804" s="173"/>
    </row>
    <row r="805" spans="2:27"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  <c r="AA805" s="173"/>
    </row>
    <row r="806" spans="2:27"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  <c r="AA806" s="173"/>
    </row>
    <row r="807" spans="2:27"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  <c r="AA807" s="173"/>
    </row>
    <row r="808" spans="2:27"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  <c r="AA808" s="173"/>
    </row>
    <row r="809" spans="2:27"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  <c r="AA809" s="173"/>
    </row>
    <row r="810" spans="2:27"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  <c r="AA810" s="173"/>
    </row>
    <row r="811" spans="2:27"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  <c r="AA811" s="173"/>
    </row>
    <row r="812" spans="2:27"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  <c r="AA812" s="173"/>
    </row>
    <row r="813" spans="2:27"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  <c r="AA813" s="173"/>
    </row>
    <row r="814" spans="2:27"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  <c r="AA814" s="173"/>
    </row>
    <row r="815" spans="2:27"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  <c r="AA815" s="173"/>
    </row>
    <row r="816" spans="2:27"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  <c r="AA816" s="173"/>
    </row>
    <row r="817" spans="2:27"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  <c r="AA817" s="173"/>
    </row>
    <row r="818" spans="2:27"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  <c r="AA818" s="173"/>
    </row>
    <row r="819" spans="2:27"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  <c r="AA819" s="173"/>
    </row>
    <row r="820" spans="2:27"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  <c r="AA820" s="173"/>
    </row>
    <row r="821" spans="2:27"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  <c r="AA821" s="173"/>
    </row>
    <row r="822" spans="2:27"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  <c r="AA822" s="173"/>
    </row>
    <row r="823" spans="2:27"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  <c r="AA823" s="173"/>
    </row>
    <row r="824" spans="2:27"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  <c r="AA824" s="173"/>
    </row>
    <row r="825" spans="2:27"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  <c r="AA825" s="173"/>
    </row>
    <row r="826" spans="2:27"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  <c r="AA826" s="173"/>
    </row>
    <row r="827" spans="2:27"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  <c r="AA827" s="173"/>
    </row>
    <row r="828" spans="2:27"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  <c r="AA828" s="173"/>
    </row>
    <row r="829" spans="2:27"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  <c r="AA829" s="173"/>
    </row>
    <row r="830" spans="2:27"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  <c r="AA830" s="173"/>
    </row>
    <row r="831" spans="2:27"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  <c r="AA831" s="173"/>
    </row>
    <row r="832" spans="2:27"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  <c r="AA832" s="173"/>
    </row>
    <row r="833" spans="2:27"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  <c r="AA833" s="173"/>
    </row>
    <row r="834" spans="2:27"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  <c r="AA834" s="173"/>
    </row>
    <row r="835" spans="2:27"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  <c r="AA835" s="173"/>
    </row>
    <row r="836" spans="2:27"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  <c r="AA836" s="173"/>
    </row>
    <row r="837" spans="2:27"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  <c r="AA837" s="173"/>
    </row>
    <row r="838" spans="2:27"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  <c r="AA838" s="173"/>
    </row>
    <row r="839" spans="2:27"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  <c r="AA839" s="173"/>
    </row>
    <row r="840" spans="2:27"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  <c r="AA840" s="173"/>
    </row>
    <row r="841" spans="2:27"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  <c r="AA841" s="173"/>
    </row>
    <row r="842" spans="2:27"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  <c r="AA842" s="173"/>
    </row>
    <row r="843" spans="2:27"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  <c r="AA843" s="173"/>
    </row>
    <row r="844" spans="2:27"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  <c r="AA844" s="173"/>
    </row>
    <row r="845" spans="2:27"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  <c r="AA845" s="173"/>
    </row>
    <row r="846" spans="2:27"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  <c r="AA846" s="173"/>
    </row>
    <row r="847" spans="2:27"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  <c r="AA847" s="173"/>
    </row>
    <row r="848" spans="2:27"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  <c r="AA848" s="173"/>
    </row>
    <row r="849" spans="2:27"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  <c r="AA849" s="173"/>
    </row>
    <row r="850" spans="2:27"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  <c r="AA850" s="173"/>
    </row>
    <row r="851" spans="2:27"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  <c r="AA851" s="173"/>
    </row>
    <row r="852" spans="2:27"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  <c r="AA852" s="173"/>
    </row>
    <row r="853" spans="2:27"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  <c r="AA853" s="173"/>
    </row>
    <row r="854" spans="2:27"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  <c r="AA854" s="173"/>
    </row>
    <row r="855" spans="2:27"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  <c r="AA855" s="173"/>
    </row>
    <row r="856" spans="2:27"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  <c r="AA856" s="173"/>
    </row>
    <row r="857" spans="2:27"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  <c r="AA857" s="173"/>
    </row>
    <row r="858" spans="2:27"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  <c r="AA858" s="173"/>
    </row>
    <row r="859" spans="2:27"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  <c r="AA859" s="173"/>
    </row>
    <row r="860" spans="2:27"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  <c r="AA860" s="173"/>
    </row>
    <row r="861" spans="2:27"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  <c r="AA861" s="173"/>
    </row>
    <row r="862" spans="2:27"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  <c r="AA862" s="173"/>
    </row>
    <row r="863" spans="2:27"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  <c r="AA863" s="173"/>
    </row>
    <row r="864" spans="2:27"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  <c r="AA864" s="173"/>
    </row>
    <row r="865" spans="2:27"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  <c r="AA865" s="173"/>
    </row>
    <row r="866" spans="2:27"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  <c r="AA866" s="173"/>
    </row>
    <row r="867" spans="2:27"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  <c r="AA867" s="173"/>
    </row>
    <row r="868" spans="2:27"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  <c r="AA868" s="173"/>
    </row>
    <row r="869" spans="2:27"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  <c r="AA869" s="173"/>
    </row>
    <row r="870" spans="2:27"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  <c r="AA870" s="173"/>
    </row>
    <row r="871" spans="2:27"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</row>
    <row r="872" spans="2:27"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</row>
    <row r="873" spans="2:27"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</row>
    <row r="874" spans="2:27"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</row>
    <row r="875" spans="2:27"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  <c r="AA875" s="173"/>
    </row>
    <row r="876" spans="2:27"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  <c r="AA876" s="173"/>
    </row>
    <row r="877" spans="2:27"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  <c r="AA877" s="173"/>
    </row>
    <row r="878" spans="2:27"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  <c r="AA878" s="173"/>
    </row>
    <row r="879" spans="2:27"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  <c r="AA879" s="173"/>
    </row>
    <row r="880" spans="2:27"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  <c r="AA880" s="173"/>
    </row>
    <row r="881" spans="2:27"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  <c r="AA881" s="173"/>
    </row>
    <row r="882" spans="2:27"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  <c r="AA882" s="173"/>
    </row>
    <row r="883" spans="2:27"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  <c r="AA883" s="173"/>
    </row>
    <row r="884" spans="2:27"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  <c r="AA884" s="173"/>
    </row>
    <row r="885" spans="2:27"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  <c r="AA885" s="173"/>
    </row>
    <row r="886" spans="2:27"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  <c r="AA886" s="173"/>
    </row>
    <row r="887" spans="2:27"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  <c r="AA887" s="173"/>
    </row>
    <row r="888" spans="2:27"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  <c r="AA888" s="173"/>
    </row>
    <row r="889" spans="2:27"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  <c r="AA889" s="173"/>
    </row>
    <row r="890" spans="2:27"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  <c r="AA890" s="173"/>
    </row>
    <row r="891" spans="2:27"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  <c r="AA891" s="173"/>
    </row>
    <row r="892" spans="2:27"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</row>
    <row r="893" spans="2:27"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  <c r="AA893" s="173"/>
    </row>
    <row r="894" spans="2:27"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  <c r="AA894" s="173"/>
    </row>
    <row r="895" spans="2:27"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  <c r="AA895" s="173"/>
    </row>
    <row r="896" spans="2:27"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  <c r="AA896" s="173"/>
    </row>
    <row r="897" spans="2:27"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  <c r="AA897" s="173"/>
    </row>
    <row r="898" spans="2:27"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  <c r="AA898" s="173"/>
    </row>
    <row r="899" spans="2:27"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  <c r="AA899" s="173"/>
    </row>
    <row r="900" spans="2:27"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  <c r="AA900" s="173"/>
    </row>
    <row r="901" spans="2:27"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  <c r="AA901" s="173"/>
    </row>
    <row r="902" spans="2:27"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  <c r="AA902" s="173"/>
    </row>
    <row r="903" spans="2:27"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  <c r="AA903" s="173"/>
    </row>
    <row r="904" spans="2:27"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  <c r="AA904" s="173"/>
    </row>
    <row r="905" spans="2:27"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  <c r="AA905" s="173"/>
    </row>
    <row r="906" spans="2:27"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  <c r="AA906" s="173"/>
    </row>
    <row r="907" spans="2:27"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  <c r="AA907" s="173"/>
    </row>
    <row r="908" spans="2:27"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  <c r="AA908" s="173"/>
    </row>
    <row r="909" spans="2:27"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  <c r="AA909" s="173"/>
    </row>
    <row r="910" spans="2:27"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  <c r="AA910" s="173"/>
    </row>
    <row r="911" spans="2:27"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  <c r="AA911" s="173"/>
    </row>
    <row r="912" spans="2:27"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  <c r="AA912" s="173"/>
    </row>
    <row r="913" spans="2:27"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  <c r="AA913" s="173"/>
    </row>
    <row r="914" spans="2:27"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  <c r="AA914" s="173"/>
    </row>
    <row r="915" spans="2:27"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  <c r="AA915" s="173"/>
    </row>
    <row r="916" spans="2:27"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  <c r="AA916" s="173"/>
    </row>
    <row r="917" spans="2:27"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  <c r="AA917" s="173"/>
    </row>
    <row r="918" spans="2:27"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  <c r="AA918" s="173"/>
    </row>
    <row r="919" spans="2:27"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  <c r="AA919" s="173"/>
    </row>
    <row r="920" spans="2:27"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  <c r="AA920" s="173"/>
    </row>
    <row r="921" spans="2:27"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  <c r="AA921" s="173"/>
    </row>
    <row r="922" spans="2:27">
      <c r="B922" s="173"/>
      <c r="C922" s="173"/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  <c r="AA922" s="173"/>
    </row>
    <row r="923" spans="2:27">
      <c r="B923" s="173"/>
      <c r="C923" s="173"/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  <c r="AA923" s="173"/>
    </row>
    <row r="924" spans="2:27">
      <c r="B924" s="173"/>
      <c r="C924" s="173"/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  <c r="AA924" s="173"/>
    </row>
    <row r="925" spans="2:27">
      <c r="B925" s="173"/>
      <c r="C925" s="173"/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  <c r="AA925" s="173"/>
    </row>
    <row r="926" spans="2:27"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  <c r="AA926" s="173"/>
    </row>
    <row r="927" spans="2:27">
      <c r="B927" s="173"/>
      <c r="C927" s="173"/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  <c r="AA927" s="173"/>
    </row>
    <row r="928" spans="2:27">
      <c r="B928" s="173"/>
      <c r="C928" s="173"/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  <c r="AA928" s="173"/>
    </row>
    <row r="929" spans="2:27">
      <c r="B929" s="173"/>
      <c r="C929" s="173"/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  <c r="AA929" s="173"/>
    </row>
    <row r="930" spans="2:27">
      <c r="B930" s="173"/>
      <c r="C930" s="173"/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  <c r="AA930" s="173"/>
    </row>
    <row r="931" spans="2:27">
      <c r="B931" s="173"/>
      <c r="C931" s="173"/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  <c r="AA931" s="173"/>
    </row>
    <row r="932" spans="2:27">
      <c r="B932" s="173"/>
      <c r="C932" s="173"/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  <c r="AA932" s="173"/>
    </row>
    <row r="933" spans="2:27">
      <c r="B933" s="173"/>
      <c r="C933" s="173"/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  <c r="AA933" s="173"/>
    </row>
    <row r="934" spans="2:27">
      <c r="B934" s="173"/>
      <c r="C934" s="173"/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  <c r="AA934" s="173"/>
    </row>
    <row r="935" spans="2:27">
      <c r="B935" s="173"/>
      <c r="C935" s="173"/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  <c r="AA935" s="173"/>
    </row>
    <row r="936" spans="2:27">
      <c r="B936" s="173"/>
      <c r="C936" s="173"/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  <c r="AA936" s="173"/>
    </row>
    <row r="937" spans="2:27">
      <c r="B937" s="173"/>
      <c r="C937" s="173"/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  <c r="AA937" s="173"/>
    </row>
    <row r="938" spans="2:27">
      <c r="B938" s="173"/>
      <c r="C938" s="173"/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  <c r="AA938" s="173"/>
    </row>
    <row r="939" spans="2:27">
      <c r="B939" s="173"/>
      <c r="C939" s="173"/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  <c r="AA939" s="173"/>
    </row>
    <row r="940" spans="2:27">
      <c r="B940" s="173"/>
      <c r="C940" s="173"/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  <c r="AA940" s="173"/>
    </row>
    <row r="941" spans="2:27">
      <c r="B941" s="173"/>
      <c r="C941" s="173"/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  <c r="AA941" s="173"/>
    </row>
    <row r="942" spans="2:27">
      <c r="B942" s="173"/>
      <c r="C942" s="173"/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  <c r="AA942" s="173"/>
    </row>
    <row r="943" spans="2:27">
      <c r="B943" s="173"/>
      <c r="C943" s="173"/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  <c r="AA943" s="173"/>
    </row>
    <row r="944" spans="2:27">
      <c r="B944" s="173"/>
      <c r="C944" s="173"/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  <c r="AA944" s="173"/>
    </row>
    <row r="945" spans="2:27">
      <c r="B945" s="173"/>
      <c r="C945" s="173"/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  <c r="AA945" s="173"/>
    </row>
    <row r="946" spans="2:27">
      <c r="B946" s="173"/>
      <c r="C946" s="173"/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  <c r="AA946" s="173"/>
    </row>
    <row r="947" spans="2:27">
      <c r="B947" s="173"/>
      <c r="C947" s="173"/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  <c r="AA947" s="173"/>
    </row>
    <row r="948" spans="2:27">
      <c r="B948" s="173"/>
      <c r="C948" s="173"/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  <c r="AA948" s="173"/>
    </row>
    <row r="949" spans="2:27">
      <c r="B949" s="173"/>
      <c r="C949" s="173"/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  <c r="AA949" s="173"/>
    </row>
    <row r="950" spans="2:27">
      <c r="B950" s="173"/>
      <c r="C950" s="173"/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</row>
    <row r="951" spans="2:27">
      <c r="B951" s="173"/>
      <c r="C951" s="173"/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  <c r="AA951" s="173"/>
    </row>
    <row r="952" spans="2:27">
      <c r="B952" s="173"/>
      <c r="C952" s="173"/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  <c r="AA952" s="173"/>
    </row>
    <row r="953" spans="2:27">
      <c r="B953" s="173"/>
      <c r="C953" s="173"/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  <c r="AA953" s="173"/>
    </row>
    <row r="954" spans="2:27">
      <c r="B954" s="173"/>
      <c r="C954" s="173"/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  <c r="AA954" s="173"/>
    </row>
    <row r="955" spans="2:27">
      <c r="B955" s="173"/>
      <c r="C955" s="173"/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  <c r="AA955" s="173"/>
    </row>
    <row r="956" spans="2:27">
      <c r="B956" s="173"/>
      <c r="C956" s="173"/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  <c r="AA956" s="173"/>
    </row>
    <row r="957" spans="2:27"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  <c r="AA957" s="173"/>
    </row>
    <row r="958" spans="2:27">
      <c r="B958" s="173"/>
      <c r="C958" s="173"/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  <c r="AA958" s="173"/>
    </row>
    <row r="959" spans="2:27">
      <c r="B959" s="173"/>
      <c r="C959" s="173"/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  <c r="AA959" s="173"/>
    </row>
    <row r="960" spans="2:27">
      <c r="B960" s="173"/>
      <c r="C960" s="173"/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  <c r="AA960" s="173"/>
    </row>
    <row r="961" spans="2:27">
      <c r="B961" s="173"/>
      <c r="C961" s="173"/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  <c r="AA961" s="173"/>
    </row>
    <row r="962" spans="2:27">
      <c r="B962" s="173"/>
      <c r="C962" s="173"/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  <c r="AA962" s="173"/>
    </row>
    <row r="963" spans="2:27">
      <c r="B963" s="173"/>
      <c r="C963" s="173"/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  <c r="AA963" s="173"/>
    </row>
    <row r="964" spans="2:27">
      <c r="B964" s="173"/>
      <c r="C964" s="173"/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  <c r="AA964" s="173"/>
    </row>
    <row r="965" spans="2:27">
      <c r="B965" s="173"/>
      <c r="C965" s="173"/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  <c r="AA965" s="173"/>
    </row>
    <row r="966" spans="2:27">
      <c r="B966" s="173"/>
      <c r="C966" s="173"/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  <c r="AA966" s="173"/>
    </row>
    <row r="967" spans="2:27">
      <c r="B967" s="173"/>
      <c r="C967" s="173"/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  <c r="AA967" s="173"/>
    </row>
    <row r="968" spans="2:27">
      <c r="B968" s="173"/>
      <c r="C968" s="173"/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</row>
    <row r="969" spans="2:27">
      <c r="B969" s="173"/>
      <c r="C969" s="173"/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  <c r="AA969" s="173"/>
    </row>
    <row r="970" spans="2:27">
      <c r="B970" s="173"/>
      <c r="C970" s="173"/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  <c r="AA970" s="173"/>
    </row>
    <row r="971" spans="2:27">
      <c r="B971" s="173"/>
      <c r="C971" s="173"/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  <c r="AA971" s="173"/>
    </row>
    <row r="972" spans="2:27">
      <c r="B972" s="173"/>
      <c r="C972" s="173"/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  <c r="AA972" s="173"/>
    </row>
    <row r="973" spans="2:27"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  <c r="AA973" s="173"/>
    </row>
    <row r="974" spans="2:27">
      <c r="B974" s="173"/>
      <c r="C974" s="173"/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  <c r="AA974" s="173"/>
    </row>
    <row r="975" spans="2:27">
      <c r="B975" s="173"/>
      <c r="C975" s="173"/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  <c r="AA975" s="173"/>
    </row>
    <row r="976" spans="2:27">
      <c r="B976" s="173"/>
      <c r="C976" s="173"/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  <c r="AA976" s="173"/>
    </row>
    <row r="977" spans="2:27">
      <c r="B977" s="173"/>
      <c r="C977" s="173"/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  <c r="AA977" s="173"/>
    </row>
    <row r="978" spans="2:27">
      <c r="B978" s="173"/>
      <c r="C978" s="173"/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  <c r="AA978" s="173"/>
    </row>
    <row r="979" spans="2:27">
      <c r="B979" s="173"/>
      <c r="C979" s="173"/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  <c r="AA979" s="173"/>
    </row>
    <row r="980" spans="2:27">
      <c r="B980" s="173"/>
      <c r="C980" s="173"/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  <c r="AA980" s="173"/>
    </row>
    <row r="981" spans="2:27">
      <c r="B981" s="173"/>
      <c r="C981" s="173"/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  <c r="AA981" s="173"/>
    </row>
    <row r="982" spans="2:27">
      <c r="B982" s="173"/>
      <c r="C982" s="173"/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  <c r="AA982" s="173"/>
    </row>
    <row r="983" spans="2:27">
      <c r="B983" s="173"/>
      <c r="C983" s="173"/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  <c r="AA983" s="173"/>
    </row>
    <row r="984" spans="2:27">
      <c r="B984" s="173"/>
      <c r="C984" s="173"/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  <c r="AA984" s="173"/>
    </row>
    <row r="985" spans="2:27">
      <c r="B985" s="173"/>
      <c r="C985" s="173"/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  <c r="AA985" s="173"/>
    </row>
    <row r="986" spans="2:27">
      <c r="B986" s="173"/>
      <c r="C986" s="173"/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  <c r="AA986" s="173"/>
    </row>
    <row r="987" spans="2:27">
      <c r="B987" s="173"/>
      <c r="C987" s="173"/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  <c r="AA987" s="173"/>
    </row>
    <row r="988" spans="2:27">
      <c r="B988" s="173"/>
      <c r="C988" s="173"/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  <c r="AA988" s="173"/>
    </row>
    <row r="989" spans="2:27">
      <c r="B989" s="173"/>
      <c r="C989" s="173"/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  <c r="AA989" s="173"/>
    </row>
    <row r="990" spans="2:27">
      <c r="B990" s="173"/>
      <c r="C990" s="173"/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  <c r="AA990" s="173"/>
    </row>
    <row r="991" spans="2:27">
      <c r="B991" s="173"/>
      <c r="C991" s="173"/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  <c r="AA991" s="173"/>
    </row>
    <row r="992" spans="2:27">
      <c r="B992" s="173"/>
      <c r="C992" s="173"/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  <c r="AA992" s="173"/>
    </row>
    <row r="993" spans="2:27"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  <c r="AA993" s="173"/>
    </row>
    <row r="994" spans="2:27">
      <c r="B994" s="173"/>
      <c r="C994" s="173"/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  <c r="AA994" s="173"/>
    </row>
    <row r="995" spans="2:27">
      <c r="B995" s="173"/>
      <c r="C995" s="173"/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  <c r="AA995" s="173"/>
    </row>
    <row r="996" spans="2:27">
      <c r="B996" s="173"/>
      <c r="C996" s="173"/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  <c r="AA996" s="173"/>
    </row>
    <row r="997" spans="2:27">
      <c r="B997" s="173"/>
      <c r="C997" s="173"/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  <c r="AA997" s="173"/>
    </row>
    <row r="998" spans="2:27">
      <c r="B998" s="173"/>
      <c r="C998" s="173"/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  <c r="AA998" s="173"/>
    </row>
    <row r="999" spans="2:27">
      <c r="B999" s="173"/>
      <c r="C999" s="173"/>
      <c r="D999" s="173"/>
      <c r="E999" s="173"/>
      <c r="F999" s="173"/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  <c r="AA999" s="173"/>
    </row>
    <row r="1000" spans="2:27">
      <c r="B1000" s="173"/>
      <c r="C1000" s="173"/>
      <c r="D1000" s="173"/>
      <c r="E1000" s="173"/>
      <c r="F1000" s="173"/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  <c r="AA1000" s="173"/>
    </row>
    <row r="1001" spans="2:27">
      <c r="B1001" s="173"/>
      <c r="C1001" s="173"/>
      <c r="D1001" s="173"/>
      <c r="E1001" s="173"/>
      <c r="F1001" s="173"/>
      <c r="G1001" s="173"/>
      <c r="H1001" s="173"/>
      <c r="I1001" s="173"/>
      <c r="J1001" s="173"/>
      <c r="K1001" s="173"/>
      <c r="L1001" s="173"/>
      <c r="M1001" s="173"/>
      <c r="N1001" s="173"/>
      <c r="O1001" s="173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  <c r="AA1001" s="173"/>
    </row>
    <row r="1002" spans="2:27">
      <c r="B1002" s="173"/>
      <c r="C1002" s="173"/>
      <c r="D1002" s="173"/>
      <c r="E1002" s="173"/>
      <c r="F1002" s="173"/>
      <c r="G1002" s="173"/>
      <c r="H1002" s="173"/>
      <c r="I1002" s="173"/>
      <c r="J1002" s="173"/>
      <c r="K1002" s="173"/>
      <c r="L1002" s="173"/>
      <c r="M1002" s="173"/>
      <c r="N1002" s="173"/>
      <c r="O1002" s="173"/>
      <c r="P1002" s="173"/>
      <c r="Q1002" s="173"/>
      <c r="R1002" s="173"/>
      <c r="S1002" s="173"/>
      <c r="T1002" s="173"/>
      <c r="U1002" s="173"/>
      <c r="V1002" s="173"/>
      <c r="W1002" s="173"/>
      <c r="X1002" s="173"/>
      <c r="Y1002" s="173"/>
      <c r="Z1002" s="173"/>
      <c r="AA1002" s="173"/>
    </row>
    <row r="1003" spans="2:27">
      <c r="B1003" s="173"/>
      <c r="C1003" s="173"/>
      <c r="D1003" s="173"/>
      <c r="E1003" s="173"/>
      <c r="F1003" s="173"/>
      <c r="G1003" s="173"/>
      <c r="H1003" s="173"/>
      <c r="I1003" s="173"/>
      <c r="J1003" s="173"/>
      <c r="K1003" s="173"/>
      <c r="L1003" s="173"/>
      <c r="M1003" s="173"/>
      <c r="N1003" s="173"/>
      <c r="O1003" s="173"/>
      <c r="P1003" s="173"/>
      <c r="Q1003" s="173"/>
      <c r="R1003" s="173"/>
      <c r="S1003" s="173"/>
      <c r="T1003" s="173"/>
      <c r="U1003" s="173"/>
      <c r="V1003" s="173"/>
      <c r="W1003" s="173"/>
      <c r="X1003" s="173"/>
      <c r="Y1003" s="173"/>
      <c r="Z1003" s="173"/>
      <c r="AA1003" s="173"/>
    </row>
    <row r="1004" spans="2:27">
      <c r="B1004" s="173"/>
      <c r="C1004" s="173"/>
      <c r="D1004" s="173"/>
      <c r="E1004" s="173"/>
      <c r="F1004" s="173"/>
      <c r="G1004" s="173"/>
      <c r="H1004" s="173"/>
      <c r="I1004" s="173"/>
      <c r="J1004" s="173"/>
      <c r="K1004" s="173"/>
      <c r="L1004" s="173"/>
      <c r="M1004" s="173"/>
      <c r="N1004" s="173"/>
      <c r="O1004" s="173"/>
      <c r="P1004" s="173"/>
      <c r="Q1004" s="173"/>
      <c r="R1004" s="173"/>
      <c r="S1004" s="173"/>
      <c r="T1004" s="173"/>
      <c r="U1004" s="173"/>
      <c r="V1004" s="173"/>
      <c r="W1004" s="173"/>
      <c r="X1004" s="173"/>
      <c r="Y1004" s="173"/>
      <c r="Z1004" s="173"/>
      <c r="AA1004" s="173"/>
    </row>
    <row r="1005" spans="2:27">
      <c r="B1005" s="173"/>
      <c r="C1005" s="173"/>
      <c r="D1005" s="173"/>
      <c r="E1005" s="173"/>
      <c r="F1005" s="173"/>
      <c r="G1005" s="173"/>
      <c r="H1005" s="173"/>
      <c r="I1005" s="173"/>
      <c r="J1005" s="173"/>
      <c r="K1005" s="173"/>
      <c r="L1005" s="173"/>
      <c r="M1005" s="173"/>
      <c r="N1005" s="173"/>
      <c r="O1005" s="173"/>
      <c r="P1005" s="173"/>
      <c r="Q1005" s="173"/>
      <c r="R1005" s="173"/>
      <c r="S1005" s="173"/>
      <c r="T1005" s="173"/>
      <c r="U1005" s="173"/>
      <c r="V1005" s="173"/>
      <c r="W1005" s="173"/>
      <c r="X1005" s="173"/>
      <c r="Y1005" s="173"/>
      <c r="Z1005" s="173"/>
      <c r="AA1005" s="173"/>
    </row>
    <row r="1006" spans="2:27">
      <c r="B1006" s="173"/>
      <c r="C1006" s="173"/>
      <c r="D1006" s="173"/>
      <c r="E1006" s="173"/>
      <c r="F1006" s="173"/>
      <c r="G1006" s="173"/>
      <c r="H1006" s="173"/>
      <c r="I1006" s="173"/>
      <c r="J1006" s="173"/>
      <c r="K1006" s="173"/>
      <c r="L1006" s="173"/>
      <c r="M1006" s="173"/>
      <c r="N1006" s="173"/>
      <c r="O1006" s="173"/>
      <c r="P1006" s="173"/>
      <c r="Q1006" s="173"/>
      <c r="R1006" s="173"/>
      <c r="S1006" s="173"/>
      <c r="T1006" s="173"/>
      <c r="U1006" s="173"/>
      <c r="V1006" s="173"/>
      <c r="W1006" s="173"/>
      <c r="X1006" s="173"/>
      <c r="Y1006" s="173"/>
      <c r="Z1006" s="173"/>
      <c r="AA1006" s="173"/>
    </row>
    <row r="1007" spans="2:27">
      <c r="B1007" s="173"/>
      <c r="C1007" s="173"/>
      <c r="D1007" s="173"/>
      <c r="E1007" s="173"/>
      <c r="F1007" s="173"/>
      <c r="G1007" s="173"/>
      <c r="H1007" s="173"/>
      <c r="I1007" s="173"/>
      <c r="J1007" s="173"/>
      <c r="K1007" s="173"/>
      <c r="L1007" s="173"/>
      <c r="M1007" s="173"/>
      <c r="N1007" s="173"/>
      <c r="O1007" s="173"/>
      <c r="P1007" s="173"/>
      <c r="Q1007" s="173"/>
      <c r="R1007" s="173"/>
      <c r="S1007" s="173"/>
      <c r="T1007" s="173"/>
      <c r="U1007" s="173"/>
      <c r="V1007" s="173"/>
      <c r="W1007" s="173"/>
      <c r="X1007" s="173"/>
      <c r="Y1007" s="173"/>
      <c r="Z1007" s="173"/>
      <c r="AA1007" s="173"/>
    </row>
    <row r="1008" spans="2:27">
      <c r="B1008" s="173"/>
      <c r="C1008" s="173"/>
      <c r="D1008" s="173"/>
      <c r="E1008" s="173"/>
      <c r="F1008" s="173"/>
      <c r="G1008" s="173"/>
      <c r="H1008" s="173"/>
      <c r="I1008" s="173"/>
      <c r="J1008" s="173"/>
      <c r="K1008" s="173"/>
      <c r="L1008" s="173"/>
      <c r="M1008" s="173"/>
      <c r="N1008" s="173"/>
      <c r="O1008" s="173"/>
      <c r="P1008" s="173"/>
      <c r="Q1008" s="173"/>
      <c r="R1008" s="173"/>
      <c r="S1008" s="173"/>
      <c r="T1008" s="173"/>
      <c r="U1008" s="173"/>
      <c r="V1008" s="173"/>
      <c r="W1008" s="173"/>
      <c r="X1008" s="173"/>
      <c r="Y1008" s="173"/>
      <c r="Z1008" s="173"/>
      <c r="AA1008" s="173"/>
    </row>
    <row r="1009" spans="2:27">
      <c r="B1009" s="173"/>
      <c r="C1009" s="173"/>
      <c r="D1009" s="173"/>
      <c r="E1009" s="173"/>
      <c r="F1009" s="173"/>
      <c r="G1009" s="173"/>
      <c r="H1009" s="173"/>
      <c r="I1009" s="173"/>
      <c r="J1009" s="173"/>
      <c r="K1009" s="173"/>
      <c r="L1009" s="173"/>
      <c r="M1009" s="173"/>
      <c r="N1009" s="173"/>
      <c r="O1009" s="173"/>
      <c r="P1009" s="173"/>
      <c r="Q1009" s="173"/>
      <c r="R1009" s="173"/>
      <c r="S1009" s="173"/>
      <c r="T1009" s="173"/>
      <c r="U1009" s="173"/>
      <c r="V1009" s="173"/>
      <c r="W1009" s="173"/>
      <c r="X1009" s="173"/>
      <c r="Y1009" s="173"/>
      <c r="Z1009" s="173"/>
      <c r="AA1009" s="173"/>
    </row>
    <row r="1010" spans="2:27">
      <c r="B1010" s="173"/>
      <c r="C1010" s="173"/>
      <c r="D1010" s="173"/>
      <c r="E1010" s="173"/>
      <c r="F1010" s="173"/>
      <c r="G1010" s="173"/>
      <c r="H1010" s="173"/>
      <c r="I1010" s="173"/>
      <c r="J1010" s="173"/>
      <c r="K1010" s="173"/>
      <c r="L1010" s="173"/>
      <c r="M1010" s="173"/>
      <c r="N1010" s="173"/>
      <c r="O1010" s="173"/>
      <c r="P1010" s="173"/>
      <c r="Q1010" s="173"/>
      <c r="R1010" s="173"/>
      <c r="S1010" s="173"/>
      <c r="T1010" s="173"/>
      <c r="U1010" s="173"/>
      <c r="V1010" s="173"/>
      <c r="W1010" s="173"/>
      <c r="X1010" s="173"/>
      <c r="Y1010" s="173"/>
      <c r="Z1010" s="173"/>
      <c r="AA1010" s="173"/>
    </row>
    <row r="1011" spans="2:27">
      <c r="B1011" s="173"/>
      <c r="C1011" s="173"/>
      <c r="D1011" s="173"/>
      <c r="E1011" s="173"/>
      <c r="F1011" s="173"/>
      <c r="G1011" s="173"/>
      <c r="H1011" s="173"/>
      <c r="I1011" s="173"/>
      <c r="J1011" s="173"/>
      <c r="K1011" s="173"/>
      <c r="L1011" s="173"/>
      <c r="M1011" s="173"/>
      <c r="N1011" s="173"/>
      <c r="O1011" s="173"/>
      <c r="P1011" s="173"/>
      <c r="Q1011" s="173"/>
      <c r="R1011" s="173"/>
      <c r="S1011" s="173"/>
      <c r="T1011" s="173"/>
      <c r="U1011" s="173"/>
      <c r="V1011" s="173"/>
      <c r="W1011" s="173"/>
      <c r="X1011" s="173"/>
      <c r="Y1011" s="173"/>
      <c r="Z1011" s="173"/>
      <c r="AA1011" s="173"/>
    </row>
    <row r="1012" spans="2:27">
      <c r="B1012" s="173"/>
      <c r="C1012" s="173"/>
      <c r="D1012" s="173"/>
      <c r="E1012" s="173"/>
      <c r="F1012" s="173"/>
      <c r="G1012" s="173"/>
      <c r="H1012" s="173"/>
      <c r="I1012" s="173"/>
      <c r="J1012" s="173"/>
      <c r="K1012" s="173"/>
      <c r="L1012" s="173"/>
      <c r="M1012" s="173"/>
      <c r="N1012" s="173"/>
      <c r="O1012" s="173"/>
      <c r="P1012" s="173"/>
      <c r="Q1012" s="173"/>
      <c r="R1012" s="173"/>
      <c r="S1012" s="173"/>
      <c r="T1012" s="173"/>
      <c r="U1012" s="173"/>
      <c r="V1012" s="173"/>
      <c r="W1012" s="173"/>
      <c r="X1012" s="173"/>
      <c r="Y1012" s="173"/>
      <c r="Z1012" s="173"/>
      <c r="AA1012" s="173"/>
    </row>
    <row r="1013" spans="2:27">
      <c r="B1013" s="173"/>
      <c r="C1013" s="173"/>
      <c r="D1013" s="173"/>
      <c r="E1013" s="173"/>
      <c r="F1013" s="173"/>
      <c r="G1013" s="173"/>
      <c r="H1013" s="173"/>
      <c r="I1013" s="173"/>
      <c r="J1013" s="173"/>
      <c r="K1013" s="173"/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173"/>
    </row>
    <row r="1014" spans="2:27">
      <c r="B1014" s="173"/>
      <c r="C1014" s="173"/>
      <c r="D1014" s="173"/>
      <c r="E1014" s="173"/>
      <c r="F1014" s="173"/>
      <c r="G1014" s="173"/>
      <c r="H1014" s="173"/>
      <c r="I1014" s="173"/>
      <c r="J1014" s="173"/>
      <c r="K1014" s="173"/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173"/>
    </row>
    <row r="1015" spans="2:27">
      <c r="B1015" s="173"/>
      <c r="C1015" s="173"/>
      <c r="D1015" s="173"/>
      <c r="E1015" s="173"/>
      <c r="F1015" s="173"/>
      <c r="G1015" s="173"/>
      <c r="H1015" s="173"/>
      <c r="I1015" s="173"/>
      <c r="J1015" s="173"/>
      <c r="K1015" s="173"/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173"/>
    </row>
    <row r="1016" spans="2:27">
      <c r="B1016" s="173"/>
      <c r="C1016" s="173"/>
      <c r="D1016" s="173"/>
      <c r="E1016" s="173"/>
      <c r="F1016" s="173"/>
      <c r="G1016" s="173"/>
      <c r="H1016" s="173"/>
      <c r="I1016" s="173"/>
      <c r="J1016" s="173"/>
      <c r="K1016" s="173"/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173"/>
    </row>
    <row r="1017" spans="2:27">
      <c r="B1017" s="173"/>
      <c r="C1017" s="173"/>
      <c r="D1017" s="173"/>
      <c r="E1017" s="173"/>
      <c r="F1017" s="173"/>
      <c r="G1017" s="173"/>
      <c r="H1017" s="173"/>
      <c r="I1017" s="173"/>
      <c r="J1017" s="173"/>
      <c r="K1017" s="173"/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173"/>
    </row>
    <row r="1018" spans="2:27">
      <c r="B1018" s="173"/>
      <c r="C1018" s="173"/>
      <c r="D1018" s="173"/>
      <c r="E1018" s="173"/>
      <c r="F1018" s="173"/>
      <c r="G1018" s="173"/>
      <c r="H1018" s="173"/>
      <c r="I1018" s="173"/>
      <c r="J1018" s="173"/>
      <c r="K1018" s="173"/>
      <c r="L1018" s="173"/>
      <c r="M1018" s="173"/>
      <c r="N1018" s="173"/>
      <c r="O1018" s="173"/>
      <c r="P1018" s="173"/>
      <c r="Q1018" s="173"/>
      <c r="R1018" s="173"/>
      <c r="S1018" s="173"/>
      <c r="T1018" s="173"/>
      <c r="U1018" s="173"/>
      <c r="V1018" s="173"/>
      <c r="W1018" s="173"/>
      <c r="X1018" s="173"/>
      <c r="Y1018" s="173"/>
      <c r="Z1018" s="173"/>
      <c r="AA1018" s="173"/>
    </row>
    <row r="1019" spans="2:27">
      <c r="B1019" s="173"/>
      <c r="C1019" s="173"/>
      <c r="D1019" s="173"/>
      <c r="E1019" s="173"/>
      <c r="F1019" s="173"/>
      <c r="G1019" s="173"/>
      <c r="H1019" s="173"/>
      <c r="I1019" s="173"/>
      <c r="J1019" s="173"/>
      <c r="K1019" s="173"/>
      <c r="L1019" s="173"/>
      <c r="M1019" s="173"/>
      <c r="N1019" s="173"/>
      <c r="O1019" s="173"/>
      <c r="P1019" s="173"/>
      <c r="Q1019" s="173"/>
      <c r="R1019" s="173"/>
      <c r="S1019" s="173"/>
      <c r="T1019" s="173"/>
      <c r="U1019" s="173"/>
      <c r="V1019" s="173"/>
      <c r="W1019" s="173"/>
      <c r="X1019" s="173"/>
      <c r="Y1019" s="173"/>
      <c r="Z1019" s="173"/>
      <c r="AA1019" s="173"/>
    </row>
    <row r="1020" spans="2:27">
      <c r="B1020" s="173"/>
      <c r="C1020" s="173"/>
      <c r="D1020" s="173"/>
      <c r="E1020" s="173"/>
      <c r="F1020" s="173"/>
      <c r="G1020" s="173"/>
      <c r="H1020" s="173"/>
      <c r="I1020" s="173"/>
      <c r="J1020" s="173"/>
      <c r="K1020" s="173"/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173"/>
    </row>
    <row r="1021" spans="2:27">
      <c r="B1021" s="173"/>
      <c r="C1021" s="173"/>
      <c r="D1021" s="173"/>
      <c r="E1021" s="173"/>
      <c r="F1021" s="173"/>
      <c r="G1021" s="173"/>
      <c r="H1021" s="173"/>
      <c r="I1021" s="173"/>
      <c r="J1021" s="173"/>
      <c r="K1021" s="173"/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173"/>
    </row>
    <row r="1022" spans="2:27">
      <c r="B1022" s="173"/>
      <c r="C1022" s="173"/>
      <c r="D1022" s="173"/>
      <c r="E1022" s="173"/>
      <c r="F1022" s="173"/>
      <c r="G1022" s="173"/>
      <c r="H1022" s="173"/>
      <c r="I1022" s="173"/>
      <c r="J1022" s="173"/>
      <c r="K1022" s="173"/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173"/>
    </row>
    <row r="1023" spans="2:27">
      <c r="B1023" s="173"/>
      <c r="C1023" s="173"/>
      <c r="D1023" s="173"/>
      <c r="E1023" s="173"/>
      <c r="F1023" s="173"/>
      <c r="G1023" s="173"/>
      <c r="H1023" s="173"/>
      <c r="I1023" s="173"/>
      <c r="J1023" s="173"/>
      <c r="K1023" s="173"/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173"/>
    </row>
    <row r="1024" spans="2:27">
      <c r="B1024" s="173"/>
      <c r="C1024" s="173"/>
      <c r="D1024" s="173"/>
      <c r="E1024" s="173"/>
      <c r="F1024" s="173"/>
      <c r="G1024" s="173"/>
      <c r="H1024" s="173"/>
      <c r="I1024" s="173"/>
      <c r="J1024" s="173"/>
      <c r="K1024" s="173"/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173"/>
    </row>
    <row r="1025" spans="2:27">
      <c r="B1025" s="173"/>
      <c r="C1025" s="173"/>
      <c r="D1025" s="173"/>
      <c r="E1025" s="173"/>
      <c r="F1025" s="173"/>
      <c r="G1025" s="173"/>
      <c r="H1025" s="173"/>
      <c r="I1025" s="173"/>
      <c r="J1025" s="173"/>
      <c r="K1025" s="173"/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173"/>
    </row>
    <row r="1026" spans="2:27">
      <c r="B1026" s="173"/>
      <c r="C1026" s="173"/>
      <c r="D1026" s="173"/>
      <c r="E1026" s="173"/>
      <c r="F1026" s="173"/>
      <c r="G1026" s="173"/>
      <c r="H1026" s="173"/>
      <c r="I1026" s="173"/>
      <c r="J1026" s="173"/>
      <c r="K1026" s="173"/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173"/>
    </row>
    <row r="1027" spans="2:27">
      <c r="B1027" s="173"/>
      <c r="C1027" s="173"/>
      <c r="D1027" s="173"/>
      <c r="E1027" s="173"/>
      <c r="F1027" s="173"/>
      <c r="G1027" s="173"/>
      <c r="H1027" s="173"/>
      <c r="I1027" s="173"/>
      <c r="J1027" s="173"/>
      <c r="K1027" s="173"/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173"/>
    </row>
    <row r="1028" spans="2:27">
      <c r="B1028" s="173"/>
      <c r="C1028" s="173"/>
      <c r="D1028" s="173"/>
      <c r="E1028" s="173"/>
      <c r="F1028" s="173"/>
      <c r="G1028" s="173"/>
      <c r="H1028" s="173"/>
      <c r="I1028" s="173"/>
      <c r="J1028" s="173"/>
      <c r="K1028" s="173"/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173"/>
    </row>
    <row r="1029" spans="2:27">
      <c r="B1029" s="173"/>
      <c r="C1029" s="173"/>
      <c r="D1029" s="173"/>
      <c r="E1029" s="173"/>
      <c r="F1029" s="173"/>
      <c r="G1029" s="173"/>
      <c r="H1029" s="173"/>
      <c r="I1029" s="173"/>
      <c r="J1029" s="173"/>
      <c r="K1029" s="173"/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173"/>
    </row>
    <row r="1030" spans="2:27">
      <c r="B1030" s="173"/>
      <c r="C1030" s="173"/>
      <c r="D1030" s="173"/>
      <c r="E1030" s="173"/>
      <c r="F1030" s="173"/>
      <c r="G1030" s="173"/>
      <c r="H1030" s="173"/>
      <c r="I1030" s="173"/>
      <c r="J1030" s="173"/>
      <c r="K1030" s="173"/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173"/>
    </row>
    <row r="1031" spans="2:27">
      <c r="B1031" s="173"/>
      <c r="C1031" s="173"/>
      <c r="D1031" s="173"/>
      <c r="E1031" s="173"/>
      <c r="F1031" s="173"/>
      <c r="G1031" s="173"/>
      <c r="H1031" s="173"/>
      <c r="I1031" s="173"/>
      <c r="J1031" s="173"/>
      <c r="K1031" s="173"/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173"/>
    </row>
    <row r="1032" spans="2:27">
      <c r="B1032" s="173"/>
      <c r="C1032" s="173"/>
      <c r="D1032" s="173"/>
      <c r="E1032" s="173"/>
      <c r="F1032" s="173"/>
      <c r="G1032" s="173"/>
      <c r="H1032" s="173"/>
      <c r="I1032" s="173"/>
      <c r="J1032" s="173"/>
      <c r="K1032" s="173"/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173"/>
    </row>
    <row r="1033" spans="2:27">
      <c r="B1033" s="173"/>
      <c r="C1033" s="173"/>
      <c r="D1033" s="173"/>
      <c r="E1033" s="173"/>
      <c r="F1033" s="173"/>
      <c r="G1033" s="173"/>
      <c r="H1033" s="173"/>
      <c r="I1033" s="173"/>
      <c r="J1033" s="173"/>
      <c r="K1033" s="173"/>
      <c r="L1033" s="173"/>
      <c r="M1033" s="173"/>
      <c r="N1033" s="173"/>
      <c r="O1033" s="173"/>
      <c r="P1033" s="173"/>
      <c r="Q1033" s="173"/>
      <c r="R1033" s="173"/>
      <c r="S1033" s="173"/>
      <c r="T1033" s="173"/>
      <c r="U1033" s="173"/>
      <c r="V1033" s="173"/>
      <c r="W1033" s="173"/>
      <c r="X1033" s="173"/>
      <c r="Y1033" s="173"/>
      <c r="Z1033" s="173"/>
      <c r="AA1033" s="173"/>
    </row>
    <row r="1034" spans="2:27">
      <c r="B1034" s="173"/>
      <c r="C1034" s="173"/>
      <c r="D1034" s="173"/>
      <c r="E1034" s="173"/>
      <c r="F1034" s="173"/>
      <c r="G1034" s="173"/>
      <c r="H1034" s="173"/>
      <c r="I1034" s="173"/>
      <c r="J1034" s="173"/>
      <c r="K1034" s="173"/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173"/>
    </row>
    <row r="1035" spans="2:27">
      <c r="B1035" s="173"/>
      <c r="C1035" s="173"/>
      <c r="D1035" s="173"/>
      <c r="E1035" s="173"/>
      <c r="F1035" s="173"/>
      <c r="G1035" s="173"/>
      <c r="H1035" s="173"/>
      <c r="I1035" s="173"/>
      <c r="J1035" s="173"/>
      <c r="K1035" s="173"/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173"/>
    </row>
    <row r="1036" spans="2:27">
      <c r="B1036" s="173"/>
      <c r="C1036" s="173"/>
      <c r="D1036" s="173"/>
      <c r="E1036" s="173"/>
      <c r="F1036" s="173"/>
      <c r="G1036" s="173"/>
      <c r="H1036" s="173"/>
      <c r="I1036" s="173"/>
      <c r="J1036" s="173"/>
      <c r="K1036" s="173"/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173"/>
    </row>
    <row r="1037" spans="2:27">
      <c r="B1037" s="173"/>
      <c r="C1037" s="173"/>
      <c r="D1037" s="173"/>
      <c r="E1037" s="173"/>
      <c r="F1037" s="173"/>
      <c r="G1037" s="173"/>
      <c r="H1037" s="173"/>
      <c r="I1037" s="173"/>
      <c r="J1037" s="173"/>
      <c r="K1037" s="173"/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173"/>
    </row>
    <row r="1038" spans="2:27">
      <c r="B1038" s="173"/>
      <c r="C1038" s="173"/>
      <c r="D1038" s="173"/>
      <c r="E1038" s="173"/>
      <c r="F1038" s="173"/>
      <c r="G1038" s="173"/>
      <c r="H1038" s="173"/>
      <c r="I1038" s="173"/>
      <c r="J1038" s="173"/>
      <c r="K1038" s="173"/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173"/>
    </row>
    <row r="1039" spans="2:27">
      <c r="B1039" s="173"/>
      <c r="C1039" s="173"/>
      <c r="D1039" s="173"/>
      <c r="E1039" s="173"/>
      <c r="F1039" s="173"/>
      <c r="G1039" s="173"/>
      <c r="H1039" s="173"/>
      <c r="I1039" s="173"/>
      <c r="J1039" s="173"/>
      <c r="K1039" s="173"/>
      <c r="L1039" s="173"/>
      <c r="M1039" s="173"/>
      <c r="N1039" s="173"/>
      <c r="O1039" s="173"/>
      <c r="P1039" s="173"/>
      <c r="Q1039" s="173"/>
      <c r="R1039" s="173"/>
      <c r="S1039" s="173"/>
      <c r="T1039" s="173"/>
      <c r="U1039" s="173"/>
      <c r="V1039" s="173"/>
      <c r="W1039" s="173"/>
      <c r="X1039" s="173"/>
      <c r="Y1039" s="173"/>
      <c r="Z1039" s="173"/>
      <c r="AA1039" s="173"/>
    </row>
    <row r="1040" spans="2:27">
      <c r="B1040" s="173"/>
      <c r="C1040" s="173"/>
      <c r="D1040" s="173"/>
      <c r="E1040" s="173"/>
      <c r="F1040" s="173"/>
      <c r="G1040" s="173"/>
      <c r="H1040" s="173"/>
      <c r="I1040" s="173"/>
      <c r="J1040" s="173"/>
      <c r="K1040" s="173"/>
      <c r="L1040" s="173"/>
      <c r="M1040" s="173"/>
      <c r="N1040" s="173"/>
      <c r="O1040" s="173"/>
      <c r="P1040" s="173"/>
      <c r="Q1040" s="173"/>
      <c r="R1040" s="173"/>
      <c r="S1040" s="173"/>
      <c r="T1040" s="173"/>
      <c r="U1040" s="173"/>
      <c r="V1040" s="173"/>
      <c r="W1040" s="173"/>
      <c r="X1040" s="173"/>
      <c r="Y1040" s="173"/>
      <c r="Z1040" s="173"/>
      <c r="AA1040" s="173"/>
    </row>
    <row r="1041" spans="2:27">
      <c r="B1041" s="173"/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173"/>
      <c r="M1041" s="173"/>
      <c r="N1041" s="173"/>
      <c r="O1041" s="173"/>
      <c r="P1041" s="173"/>
      <c r="Q1041" s="173"/>
      <c r="R1041" s="173"/>
      <c r="S1041" s="173"/>
      <c r="T1041" s="173"/>
      <c r="U1041" s="173"/>
      <c r="V1041" s="173"/>
      <c r="W1041" s="173"/>
      <c r="X1041" s="173"/>
      <c r="Y1041" s="173"/>
      <c r="Z1041" s="173"/>
      <c r="AA1041" s="173"/>
    </row>
    <row r="1042" spans="2:27">
      <c r="B1042" s="173"/>
      <c r="C1042" s="173"/>
      <c r="D1042" s="173"/>
      <c r="E1042" s="173"/>
      <c r="F1042" s="173"/>
      <c r="G1042" s="173"/>
      <c r="H1042" s="173"/>
      <c r="I1042" s="173"/>
      <c r="J1042" s="173"/>
      <c r="K1042" s="173"/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173"/>
    </row>
    <row r="1043" spans="2:27">
      <c r="B1043" s="173"/>
      <c r="C1043" s="173"/>
      <c r="D1043" s="173"/>
      <c r="E1043" s="173"/>
      <c r="F1043" s="173"/>
      <c r="G1043" s="173"/>
      <c r="H1043" s="173"/>
      <c r="I1043" s="173"/>
      <c r="J1043" s="173"/>
      <c r="K1043" s="173"/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173"/>
    </row>
    <row r="1044" spans="2:27">
      <c r="B1044" s="173"/>
      <c r="C1044" s="173"/>
      <c r="D1044" s="173"/>
      <c r="E1044" s="173"/>
      <c r="F1044" s="173"/>
      <c r="G1044" s="173"/>
      <c r="H1044" s="173"/>
      <c r="I1044" s="173"/>
      <c r="J1044" s="173"/>
      <c r="K1044" s="173"/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173"/>
    </row>
    <row r="1045" spans="2:27">
      <c r="B1045" s="173"/>
      <c r="C1045" s="173"/>
      <c r="D1045" s="173"/>
      <c r="E1045" s="173"/>
      <c r="F1045" s="173"/>
      <c r="G1045" s="173"/>
      <c r="H1045" s="173"/>
      <c r="I1045" s="173"/>
      <c r="J1045" s="173"/>
      <c r="K1045" s="173"/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173"/>
    </row>
    <row r="1046" spans="2:27">
      <c r="B1046" s="173"/>
      <c r="C1046" s="173"/>
      <c r="D1046" s="173"/>
      <c r="E1046" s="173"/>
      <c r="F1046" s="173"/>
      <c r="G1046" s="173"/>
      <c r="H1046" s="173"/>
      <c r="I1046" s="173"/>
      <c r="J1046" s="173"/>
      <c r="K1046" s="173"/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173"/>
    </row>
    <row r="1047" spans="2:27">
      <c r="B1047" s="173"/>
      <c r="C1047" s="173"/>
      <c r="D1047" s="173"/>
      <c r="E1047" s="173"/>
      <c r="F1047" s="173"/>
      <c r="G1047" s="173"/>
      <c r="H1047" s="173"/>
      <c r="I1047" s="173"/>
      <c r="J1047" s="173"/>
      <c r="K1047" s="173"/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173"/>
    </row>
    <row r="1048" spans="2:27">
      <c r="B1048" s="173"/>
      <c r="C1048" s="173"/>
      <c r="D1048" s="173"/>
      <c r="E1048" s="173"/>
      <c r="F1048" s="173"/>
      <c r="G1048" s="173"/>
      <c r="H1048" s="173"/>
      <c r="I1048" s="173"/>
      <c r="J1048" s="173"/>
      <c r="K1048" s="173"/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173"/>
    </row>
    <row r="1049" spans="2:27">
      <c r="B1049" s="173"/>
      <c r="C1049" s="173"/>
      <c r="D1049" s="173"/>
      <c r="E1049" s="173"/>
      <c r="F1049" s="173"/>
      <c r="G1049" s="173"/>
      <c r="H1049" s="173"/>
      <c r="I1049" s="173"/>
      <c r="J1049" s="173"/>
      <c r="K1049" s="173"/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173"/>
    </row>
    <row r="1050" spans="2:27">
      <c r="B1050" s="173"/>
      <c r="C1050" s="173"/>
      <c r="D1050" s="173"/>
      <c r="E1050" s="173"/>
      <c r="F1050" s="173"/>
      <c r="G1050" s="173"/>
      <c r="H1050" s="173"/>
      <c r="I1050" s="173"/>
      <c r="J1050" s="173"/>
      <c r="K1050" s="173"/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173"/>
    </row>
    <row r="1051" spans="2:27">
      <c r="B1051" s="173"/>
      <c r="C1051" s="173"/>
      <c r="D1051" s="173"/>
      <c r="E1051" s="173"/>
      <c r="F1051" s="173"/>
      <c r="G1051" s="173"/>
      <c r="H1051" s="173"/>
      <c r="I1051" s="173"/>
      <c r="J1051" s="173"/>
      <c r="K1051" s="173"/>
      <c r="L1051" s="173"/>
      <c r="M1051" s="173"/>
      <c r="N1051" s="173"/>
      <c r="O1051" s="173"/>
      <c r="P1051" s="173"/>
      <c r="Q1051" s="173"/>
      <c r="R1051" s="173"/>
      <c r="S1051" s="173"/>
      <c r="T1051" s="173"/>
      <c r="U1051" s="173"/>
      <c r="V1051" s="173"/>
      <c r="W1051" s="173"/>
      <c r="X1051" s="173"/>
      <c r="Y1051" s="173"/>
      <c r="Z1051" s="173"/>
      <c r="AA1051" s="173"/>
    </row>
    <row r="1052" spans="2:27">
      <c r="B1052" s="173"/>
      <c r="C1052" s="173"/>
      <c r="D1052" s="173"/>
      <c r="E1052" s="173"/>
      <c r="F1052" s="173"/>
      <c r="G1052" s="173"/>
      <c r="H1052" s="173"/>
      <c r="I1052" s="173"/>
      <c r="J1052" s="173"/>
      <c r="K1052" s="173"/>
      <c r="L1052" s="173"/>
      <c r="M1052" s="173"/>
      <c r="N1052" s="173"/>
      <c r="O1052" s="173"/>
      <c r="P1052" s="173"/>
      <c r="Q1052" s="173"/>
      <c r="R1052" s="173"/>
      <c r="S1052" s="173"/>
      <c r="T1052" s="173"/>
      <c r="U1052" s="173"/>
      <c r="V1052" s="173"/>
      <c r="W1052" s="173"/>
      <c r="X1052" s="173"/>
      <c r="Y1052" s="173"/>
      <c r="Z1052" s="173"/>
      <c r="AA1052" s="173"/>
    </row>
    <row r="1053" spans="2:27">
      <c r="B1053" s="173"/>
      <c r="C1053" s="173"/>
      <c r="D1053" s="173"/>
      <c r="E1053" s="173"/>
      <c r="F1053" s="173"/>
      <c r="G1053" s="173"/>
      <c r="H1053" s="173"/>
      <c r="I1053" s="173"/>
      <c r="J1053" s="173"/>
      <c r="K1053" s="173"/>
      <c r="L1053" s="173"/>
      <c r="M1053" s="173"/>
      <c r="N1053" s="173"/>
      <c r="O1053" s="173"/>
      <c r="P1053" s="173"/>
      <c r="Q1053" s="173"/>
      <c r="R1053" s="173"/>
      <c r="S1053" s="173"/>
      <c r="T1053" s="173"/>
      <c r="U1053" s="173"/>
      <c r="V1053" s="173"/>
      <c r="W1053" s="173"/>
      <c r="X1053" s="173"/>
      <c r="Y1053" s="173"/>
      <c r="Z1053" s="173"/>
      <c r="AA1053" s="173"/>
    </row>
    <row r="1054" spans="2:27">
      <c r="B1054" s="173"/>
      <c r="C1054" s="173"/>
      <c r="D1054" s="173"/>
      <c r="E1054" s="173"/>
      <c r="F1054" s="173"/>
      <c r="G1054" s="173"/>
      <c r="H1054" s="173"/>
      <c r="I1054" s="173"/>
      <c r="J1054" s="173"/>
      <c r="K1054" s="173"/>
      <c r="L1054" s="173"/>
      <c r="M1054" s="173"/>
      <c r="N1054" s="173"/>
      <c r="O1054" s="173"/>
      <c r="P1054" s="173"/>
      <c r="Q1054" s="173"/>
      <c r="R1054" s="173"/>
      <c r="S1054" s="173"/>
      <c r="T1054" s="173"/>
      <c r="U1054" s="173"/>
      <c r="V1054" s="173"/>
      <c r="W1054" s="173"/>
      <c r="X1054" s="173"/>
      <c r="Y1054" s="173"/>
      <c r="Z1054" s="173"/>
      <c r="AA1054" s="173"/>
    </row>
    <row r="1055" spans="2:27">
      <c r="B1055" s="173"/>
      <c r="C1055" s="173"/>
      <c r="D1055" s="173"/>
      <c r="E1055" s="173"/>
      <c r="F1055" s="173"/>
      <c r="G1055" s="173"/>
      <c r="H1055" s="173"/>
      <c r="I1055" s="173"/>
      <c r="J1055" s="173"/>
      <c r="K1055" s="173"/>
      <c r="L1055" s="173"/>
      <c r="M1055" s="173"/>
      <c r="N1055" s="173"/>
      <c r="O1055" s="173"/>
      <c r="P1055" s="173"/>
      <c r="Q1055" s="173"/>
      <c r="R1055" s="173"/>
      <c r="S1055" s="173"/>
      <c r="T1055" s="173"/>
      <c r="U1055" s="173"/>
      <c r="V1055" s="173"/>
      <c r="W1055" s="173"/>
      <c r="X1055" s="173"/>
      <c r="Y1055" s="173"/>
      <c r="Z1055" s="173"/>
      <c r="AA1055" s="173"/>
    </row>
    <row r="1056" spans="2:27">
      <c r="B1056" s="173"/>
      <c r="C1056" s="173"/>
      <c r="D1056" s="173"/>
      <c r="E1056" s="173"/>
      <c r="F1056" s="173"/>
      <c r="G1056" s="173"/>
      <c r="H1056" s="173"/>
      <c r="I1056" s="173"/>
      <c r="J1056" s="173"/>
      <c r="K1056" s="173"/>
      <c r="L1056" s="173"/>
      <c r="M1056" s="173"/>
      <c r="N1056" s="173"/>
      <c r="O1056" s="173"/>
      <c r="P1056" s="173"/>
      <c r="Q1056" s="173"/>
      <c r="R1056" s="173"/>
      <c r="S1056" s="173"/>
      <c r="T1056" s="173"/>
      <c r="U1056" s="173"/>
      <c r="V1056" s="173"/>
      <c r="W1056" s="173"/>
      <c r="X1056" s="173"/>
      <c r="Y1056" s="173"/>
      <c r="Z1056" s="173"/>
      <c r="AA1056" s="173"/>
    </row>
    <row r="1057" spans="2:27">
      <c r="B1057" s="173"/>
      <c r="C1057" s="173"/>
      <c r="D1057" s="173"/>
      <c r="E1057" s="173"/>
      <c r="F1057" s="173"/>
      <c r="G1057" s="173"/>
      <c r="H1057" s="173"/>
      <c r="I1057" s="173"/>
      <c r="J1057" s="173"/>
      <c r="K1057" s="173"/>
      <c r="L1057" s="173"/>
      <c r="M1057" s="173"/>
      <c r="N1057" s="173"/>
      <c r="O1057" s="173"/>
      <c r="P1057" s="173"/>
      <c r="Q1057" s="173"/>
      <c r="R1057" s="173"/>
      <c r="S1057" s="173"/>
      <c r="T1057" s="173"/>
      <c r="U1057" s="173"/>
      <c r="V1057" s="173"/>
      <c r="W1057" s="173"/>
      <c r="X1057" s="173"/>
      <c r="Y1057" s="173"/>
      <c r="Z1057" s="173"/>
      <c r="AA1057" s="173"/>
    </row>
    <row r="1058" spans="2:27">
      <c r="B1058" s="173"/>
      <c r="C1058" s="173"/>
      <c r="D1058" s="173"/>
      <c r="E1058" s="173"/>
      <c r="F1058" s="173"/>
      <c r="G1058" s="173"/>
      <c r="H1058" s="173"/>
      <c r="I1058" s="173"/>
      <c r="J1058" s="173"/>
      <c r="K1058" s="173"/>
      <c r="L1058" s="173"/>
      <c r="M1058" s="173"/>
      <c r="N1058" s="173"/>
      <c r="O1058" s="173"/>
      <c r="P1058" s="173"/>
      <c r="Q1058" s="173"/>
      <c r="R1058" s="173"/>
      <c r="S1058" s="173"/>
      <c r="T1058" s="173"/>
      <c r="U1058" s="173"/>
      <c r="V1058" s="173"/>
      <c r="W1058" s="173"/>
      <c r="X1058" s="173"/>
      <c r="Y1058" s="173"/>
      <c r="Z1058" s="173"/>
      <c r="AA1058" s="173"/>
    </row>
    <row r="1059" spans="2:27">
      <c r="B1059" s="173"/>
      <c r="C1059" s="173"/>
      <c r="D1059" s="173"/>
      <c r="E1059" s="173"/>
      <c r="F1059" s="173"/>
      <c r="G1059" s="173"/>
      <c r="H1059" s="173"/>
      <c r="I1059" s="173"/>
      <c r="J1059" s="173"/>
      <c r="K1059" s="173"/>
      <c r="L1059" s="173"/>
      <c r="M1059" s="173"/>
      <c r="N1059" s="173"/>
      <c r="O1059" s="173"/>
      <c r="P1059" s="173"/>
      <c r="Q1059" s="173"/>
      <c r="R1059" s="173"/>
      <c r="S1059" s="173"/>
      <c r="T1059" s="173"/>
      <c r="U1059" s="173"/>
      <c r="V1059" s="173"/>
      <c r="W1059" s="173"/>
      <c r="X1059" s="173"/>
      <c r="Y1059" s="173"/>
      <c r="Z1059" s="173"/>
      <c r="AA1059" s="173"/>
    </row>
    <row r="1060" spans="2:27">
      <c r="B1060" s="173"/>
      <c r="C1060" s="173"/>
      <c r="D1060" s="173"/>
      <c r="E1060" s="173"/>
      <c r="F1060" s="173"/>
      <c r="G1060" s="173"/>
      <c r="H1060" s="173"/>
      <c r="I1060" s="173"/>
      <c r="J1060" s="173"/>
      <c r="K1060" s="173"/>
      <c r="L1060" s="173"/>
      <c r="M1060" s="173"/>
      <c r="N1060" s="173"/>
      <c r="O1060" s="173"/>
      <c r="P1060" s="173"/>
      <c r="Q1060" s="173"/>
      <c r="R1060" s="173"/>
      <c r="S1060" s="173"/>
      <c r="T1060" s="173"/>
      <c r="U1060" s="173"/>
      <c r="V1060" s="173"/>
      <c r="W1060" s="173"/>
      <c r="X1060" s="173"/>
      <c r="Y1060" s="173"/>
      <c r="Z1060" s="173"/>
      <c r="AA1060" s="173"/>
    </row>
    <row r="1061" spans="2:27">
      <c r="B1061" s="173"/>
      <c r="C1061" s="173"/>
      <c r="D1061" s="173"/>
      <c r="E1061" s="173"/>
      <c r="F1061" s="173"/>
      <c r="G1061" s="173"/>
      <c r="H1061" s="173"/>
      <c r="I1061" s="173"/>
      <c r="J1061" s="173"/>
      <c r="K1061" s="173"/>
      <c r="L1061" s="173"/>
      <c r="M1061" s="173"/>
      <c r="N1061" s="173"/>
      <c r="O1061" s="173"/>
      <c r="P1061" s="173"/>
      <c r="Q1061" s="173"/>
      <c r="R1061" s="173"/>
      <c r="S1061" s="173"/>
      <c r="T1061" s="173"/>
      <c r="U1061" s="173"/>
      <c r="V1061" s="173"/>
      <c r="W1061" s="173"/>
      <c r="X1061" s="173"/>
      <c r="Y1061" s="173"/>
      <c r="Z1061" s="173"/>
      <c r="AA1061" s="173"/>
    </row>
    <row r="1062" spans="2:27">
      <c r="B1062" s="173"/>
      <c r="C1062" s="173"/>
      <c r="D1062" s="173"/>
      <c r="E1062" s="173"/>
      <c r="F1062" s="173"/>
      <c r="G1062" s="173"/>
      <c r="H1062" s="173"/>
      <c r="I1062" s="173"/>
      <c r="J1062" s="173"/>
      <c r="K1062" s="173"/>
      <c r="L1062" s="173"/>
      <c r="M1062" s="173"/>
      <c r="N1062" s="173"/>
      <c r="O1062" s="173"/>
      <c r="P1062" s="173"/>
      <c r="Q1062" s="173"/>
      <c r="R1062" s="173"/>
      <c r="S1062" s="173"/>
      <c r="T1062" s="173"/>
      <c r="U1062" s="173"/>
      <c r="V1062" s="173"/>
      <c r="W1062" s="173"/>
      <c r="X1062" s="173"/>
      <c r="Y1062" s="173"/>
      <c r="Z1062" s="173"/>
      <c r="AA1062" s="173"/>
    </row>
    <row r="1063" spans="2:27">
      <c r="B1063" s="173"/>
      <c r="C1063" s="173"/>
      <c r="D1063" s="173"/>
      <c r="E1063" s="173"/>
      <c r="F1063" s="173"/>
      <c r="G1063" s="173"/>
      <c r="H1063" s="173"/>
      <c r="I1063" s="173"/>
      <c r="J1063" s="173"/>
      <c r="K1063" s="173"/>
      <c r="L1063" s="173"/>
      <c r="M1063" s="173"/>
      <c r="N1063" s="173"/>
      <c r="O1063" s="173"/>
      <c r="P1063" s="173"/>
      <c r="Q1063" s="173"/>
      <c r="R1063" s="173"/>
      <c r="S1063" s="173"/>
      <c r="T1063" s="173"/>
      <c r="U1063" s="173"/>
      <c r="V1063" s="173"/>
      <c r="W1063" s="173"/>
      <c r="X1063" s="173"/>
      <c r="Y1063" s="173"/>
      <c r="Z1063" s="173"/>
      <c r="AA1063" s="173"/>
    </row>
    <row r="1064" spans="2:27">
      <c r="B1064" s="173"/>
      <c r="C1064" s="173"/>
      <c r="D1064" s="173"/>
      <c r="E1064" s="173"/>
      <c r="F1064" s="173"/>
      <c r="G1064" s="173"/>
      <c r="H1064" s="173"/>
      <c r="I1064" s="173"/>
      <c r="J1064" s="173"/>
      <c r="K1064" s="173"/>
      <c r="L1064" s="173"/>
      <c r="M1064" s="173"/>
      <c r="N1064" s="173"/>
      <c r="O1064" s="173"/>
      <c r="P1064" s="173"/>
      <c r="Q1064" s="173"/>
      <c r="R1064" s="173"/>
      <c r="S1064" s="173"/>
      <c r="T1064" s="173"/>
      <c r="U1064" s="173"/>
      <c r="V1064" s="173"/>
      <c r="W1064" s="173"/>
      <c r="X1064" s="173"/>
      <c r="Y1064" s="173"/>
      <c r="Z1064" s="173"/>
      <c r="AA1064" s="173"/>
    </row>
    <row r="1065" spans="2:27">
      <c r="B1065" s="173"/>
      <c r="C1065" s="173"/>
      <c r="D1065" s="173"/>
      <c r="E1065" s="173"/>
      <c r="F1065" s="173"/>
      <c r="G1065" s="173"/>
      <c r="H1065" s="173"/>
      <c r="I1065" s="173"/>
      <c r="J1065" s="173"/>
      <c r="K1065" s="173"/>
      <c r="L1065" s="173"/>
      <c r="M1065" s="173"/>
      <c r="N1065" s="173"/>
      <c r="O1065" s="173"/>
      <c r="P1065" s="173"/>
      <c r="Q1065" s="173"/>
      <c r="R1065" s="173"/>
      <c r="S1065" s="173"/>
      <c r="T1065" s="173"/>
      <c r="U1065" s="173"/>
      <c r="V1065" s="173"/>
      <c r="W1065" s="173"/>
      <c r="X1065" s="173"/>
      <c r="Y1065" s="173"/>
      <c r="Z1065" s="173"/>
      <c r="AA1065" s="173"/>
    </row>
    <row r="1066" spans="2:27">
      <c r="B1066" s="173"/>
      <c r="C1066" s="173"/>
      <c r="D1066" s="173"/>
      <c r="E1066" s="173"/>
      <c r="F1066" s="173"/>
      <c r="G1066" s="173"/>
      <c r="H1066" s="173"/>
      <c r="I1066" s="173"/>
      <c r="J1066" s="173"/>
      <c r="K1066" s="173"/>
      <c r="L1066" s="173"/>
      <c r="M1066" s="173"/>
      <c r="N1066" s="173"/>
      <c r="O1066" s="173"/>
      <c r="P1066" s="173"/>
      <c r="Q1066" s="173"/>
      <c r="R1066" s="173"/>
      <c r="S1066" s="173"/>
      <c r="T1066" s="173"/>
      <c r="U1066" s="173"/>
      <c r="V1066" s="173"/>
      <c r="W1066" s="173"/>
      <c r="X1066" s="173"/>
      <c r="Y1066" s="173"/>
      <c r="Z1066" s="173"/>
      <c r="AA1066" s="173"/>
    </row>
    <row r="1067" spans="2:27">
      <c r="B1067" s="173"/>
      <c r="C1067" s="173"/>
      <c r="D1067" s="173"/>
      <c r="E1067" s="173"/>
      <c r="F1067" s="173"/>
      <c r="G1067" s="173"/>
      <c r="H1067" s="173"/>
      <c r="I1067" s="173"/>
      <c r="J1067" s="173"/>
      <c r="K1067" s="173"/>
      <c r="L1067" s="173"/>
      <c r="M1067" s="173"/>
      <c r="N1067" s="173"/>
      <c r="O1067" s="173"/>
      <c r="P1067" s="173"/>
      <c r="Q1067" s="173"/>
      <c r="R1067" s="173"/>
      <c r="S1067" s="173"/>
      <c r="T1067" s="173"/>
      <c r="U1067" s="173"/>
      <c r="V1067" s="173"/>
      <c r="W1067" s="173"/>
      <c r="X1067" s="173"/>
      <c r="Y1067" s="173"/>
      <c r="Z1067" s="173"/>
      <c r="AA1067" s="173"/>
    </row>
    <row r="1068" spans="2:27">
      <c r="B1068" s="173"/>
      <c r="C1068" s="173"/>
      <c r="D1068" s="173"/>
      <c r="E1068" s="173"/>
      <c r="F1068" s="173"/>
      <c r="G1068" s="173"/>
      <c r="H1068" s="173"/>
      <c r="I1068" s="173"/>
      <c r="J1068" s="173"/>
      <c r="K1068" s="173"/>
      <c r="L1068" s="173"/>
      <c r="M1068" s="173"/>
      <c r="N1068" s="173"/>
      <c r="O1068" s="173"/>
      <c r="P1068" s="173"/>
      <c r="Q1068" s="173"/>
      <c r="R1068" s="173"/>
      <c r="S1068" s="173"/>
      <c r="T1068" s="173"/>
      <c r="U1068" s="173"/>
      <c r="V1068" s="173"/>
      <c r="W1068" s="173"/>
      <c r="X1068" s="173"/>
      <c r="Y1068" s="173"/>
      <c r="Z1068" s="173"/>
      <c r="AA1068" s="173"/>
    </row>
    <row r="1069" spans="2:27">
      <c r="B1069" s="173"/>
      <c r="C1069" s="173"/>
      <c r="D1069" s="173"/>
      <c r="E1069" s="173"/>
      <c r="F1069" s="173"/>
      <c r="G1069" s="173"/>
      <c r="H1069" s="173"/>
      <c r="I1069" s="173"/>
      <c r="J1069" s="173"/>
      <c r="K1069" s="173"/>
      <c r="L1069" s="173"/>
      <c r="M1069" s="173"/>
      <c r="N1069" s="173"/>
      <c r="O1069" s="173"/>
      <c r="P1069" s="173"/>
      <c r="Q1069" s="173"/>
      <c r="R1069" s="173"/>
      <c r="S1069" s="173"/>
      <c r="T1069" s="173"/>
      <c r="U1069" s="173"/>
      <c r="V1069" s="173"/>
      <c r="W1069" s="173"/>
      <c r="X1069" s="173"/>
      <c r="Y1069" s="173"/>
      <c r="Z1069" s="173"/>
      <c r="AA1069" s="173"/>
    </row>
    <row r="1070" spans="2:27">
      <c r="B1070" s="173"/>
      <c r="C1070" s="173"/>
      <c r="D1070" s="173"/>
      <c r="E1070" s="173"/>
      <c r="F1070" s="173"/>
      <c r="G1070" s="173"/>
      <c r="H1070" s="173"/>
      <c r="I1070" s="173"/>
      <c r="J1070" s="173"/>
      <c r="K1070" s="173"/>
      <c r="L1070" s="173"/>
      <c r="M1070" s="173"/>
      <c r="N1070" s="173"/>
      <c r="O1070" s="173"/>
      <c r="P1070" s="173"/>
      <c r="Q1070" s="173"/>
      <c r="R1070" s="173"/>
      <c r="S1070" s="173"/>
      <c r="T1070" s="173"/>
      <c r="U1070" s="173"/>
      <c r="V1070" s="173"/>
      <c r="W1070" s="173"/>
      <c r="X1070" s="173"/>
      <c r="Y1070" s="173"/>
      <c r="Z1070" s="173"/>
      <c r="AA1070" s="173"/>
    </row>
    <row r="1071" spans="2:27">
      <c r="B1071" s="173"/>
      <c r="C1071" s="173"/>
      <c r="D1071" s="173"/>
      <c r="E1071" s="173"/>
      <c r="F1071" s="173"/>
      <c r="G1071" s="173"/>
      <c r="H1071" s="173"/>
      <c r="I1071" s="173"/>
      <c r="J1071" s="173"/>
      <c r="K1071" s="173"/>
      <c r="L1071" s="173"/>
      <c r="M1071" s="173"/>
      <c r="N1071" s="173"/>
      <c r="O1071" s="173"/>
      <c r="P1071" s="173"/>
      <c r="Q1071" s="173"/>
      <c r="R1071" s="173"/>
      <c r="S1071" s="173"/>
      <c r="T1071" s="173"/>
      <c r="U1071" s="173"/>
      <c r="V1071" s="173"/>
      <c r="W1071" s="173"/>
      <c r="X1071" s="173"/>
      <c r="Y1071" s="173"/>
      <c r="Z1071" s="173"/>
      <c r="AA1071" s="173"/>
    </row>
    <row r="1072" spans="2:27">
      <c r="B1072" s="173"/>
      <c r="C1072" s="173"/>
      <c r="D1072" s="173"/>
      <c r="E1072" s="173"/>
      <c r="F1072" s="173"/>
      <c r="G1072" s="173"/>
      <c r="H1072" s="173"/>
      <c r="I1072" s="173"/>
      <c r="J1072" s="173"/>
      <c r="K1072" s="173"/>
      <c r="L1072" s="173"/>
      <c r="M1072" s="173"/>
      <c r="N1072" s="173"/>
      <c r="O1072" s="173"/>
      <c r="P1072" s="173"/>
      <c r="Q1072" s="173"/>
      <c r="R1072" s="173"/>
      <c r="S1072" s="173"/>
      <c r="T1072" s="173"/>
      <c r="U1072" s="173"/>
      <c r="V1072" s="173"/>
      <c r="W1072" s="173"/>
      <c r="X1072" s="173"/>
      <c r="Y1072" s="173"/>
      <c r="Z1072" s="173"/>
      <c r="AA1072" s="173"/>
    </row>
    <row r="1073" spans="2:27">
      <c r="B1073" s="173"/>
      <c r="C1073" s="173"/>
      <c r="D1073" s="173"/>
      <c r="E1073" s="173"/>
      <c r="F1073" s="173"/>
      <c r="G1073" s="173"/>
      <c r="H1073" s="173"/>
      <c r="I1073" s="173"/>
      <c r="J1073" s="173"/>
      <c r="K1073" s="173"/>
      <c r="L1073" s="173"/>
      <c r="M1073" s="173"/>
      <c r="N1073" s="173"/>
      <c r="O1073" s="173"/>
      <c r="P1073" s="173"/>
      <c r="Q1073" s="173"/>
      <c r="R1073" s="173"/>
      <c r="S1073" s="173"/>
      <c r="T1073" s="173"/>
      <c r="U1073" s="173"/>
      <c r="V1073" s="173"/>
      <c r="W1073" s="173"/>
      <c r="X1073" s="173"/>
      <c r="Y1073" s="173"/>
      <c r="Z1073" s="173"/>
      <c r="AA1073" s="173"/>
    </row>
    <row r="1074" spans="2:27">
      <c r="B1074" s="173"/>
      <c r="C1074" s="173"/>
      <c r="D1074" s="173"/>
      <c r="E1074" s="173"/>
      <c r="F1074" s="173"/>
      <c r="G1074" s="173"/>
      <c r="H1074" s="173"/>
      <c r="I1074" s="173"/>
      <c r="J1074" s="173"/>
      <c r="K1074" s="173"/>
      <c r="L1074" s="173"/>
      <c r="M1074" s="173"/>
      <c r="N1074" s="173"/>
      <c r="O1074" s="173"/>
      <c r="P1074" s="173"/>
      <c r="Q1074" s="173"/>
      <c r="R1074" s="173"/>
      <c r="S1074" s="173"/>
      <c r="T1074" s="173"/>
      <c r="U1074" s="173"/>
      <c r="V1074" s="173"/>
      <c r="W1074" s="173"/>
      <c r="X1074" s="173"/>
      <c r="Y1074" s="173"/>
      <c r="Z1074" s="173"/>
      <c r="AA1074" s="173"/>
    </row>
    <row r="1075" spans="2:27">
      <c r="B1075" s="173"/>
      <c r="C1075" s="173"/>
      <c r="D1075" s="173"/>
      <c r="E1075" s="173"/>
      <c r="F1075" s="173"/>
      <c r="G1075" s="173"/>
      <c r="H1075" s="173"/>
      <c r="I1075" s="173"/>
      <c r="J1075" s="173"/>
      <c r="K1075" s="173"/>
      <c r="L1075" s="173"/>
      <c r="M1075" s="173"/>
      <c r="N1075" s="173"/>
      <c r="O1075" s="173"/>
      <c r="P1075" s="173"/>
      <c r="Q1075" s="173"/>
      <c r="R1075" s="173"/>
      <c r="S1075" s="173"/>
      <c r="T1075" s="173"/>
      <c r="U1075" s="173"/>
      <c r="V1075" s="173"/>
      <c r="W1075" s="173"/>
      <c r="X1075" s="173"/>
      <c r="Y1075" s="173"/>
      <c r="Z1075" s="173"/>
      <c r="AA1075" s="173"/>
    </row>
    <row r="1076" spans="2:27">
      <c r="B1076" s="173"/>
      <c r="C1076" s="173"/>
      <c r="D1076" s="173"/>
      <c r="E1076" s="173"/>
      <c r="F1076" s="173"/>
      <c r="G1076" s="173"/>
      <c r="H1076" s="173"/>
      <c r="I1076" s="173"/>
      <c r="J1076" s="173"/>
      <c r="K1076" s="173"/>
      <c r="L1076" s="173"/>
      <c r="M1076" s="173"/>
      <c r="N1076" s="173"/>
      <c r="O1076" s="173"/>
      <c r="P1076" s="173"/>
      <c r="Q1076" s="173"/>
      <c r="R1076" s="173"/>
      <c r="S1076" s="173"/>
      <c r="T1076" s="173"/>
      <c r="U1076" s="173"/>
      <c r="V1076" s="173"/>
      <c r="W1076" s="173"/>
      <c r="X1076" s="173"/>
      <c r="Y1076" s="173"/>
      <c r="Z1076" s="173"/>
      <c r="AA1076" s="173"/>
    </row>
    <row r="1077" spans="2:27">
      <c r="B1077" s="173"/>
      <c r="C1077" s="173"/>
      <c r="D1077" s="173"/>
      <c r="E1077" s="173"/>
      <c r="F1077" s="173"/>
      <c r="G1077" s="173"/>
      <c r="H1077" s="173"/>
      <c r="I1077" s="173"/>
      <c r="J1077" s="173"/>
      <c r="K1077" s="173"/>
      <c r="L1077" s="173"/>
      <c r="M1077" s="173"/>
      <c r="N1077" s="173"/>
      <c r="O1077" s="173"/>
      <c r="P1077" s="173"/>
      <c r="Q1077" s="173"/>
      <c r="R1077" s="173"/>
      <c r="S1077" s="173"/>
      <c r="T1077" s="173"/>
      <c r="U1077" s="173"/>
      <c r="V1077" s="173"/>
      <c r="W1077" s="173"/>
      <c r="X1077" s="173"/>
      <c r="Y1077" s="173"/>
      <c r="Z1077" s="173"/>
      <c r="AA1077" s="173"/>
    </row>
    <row r="1078" spans="2:27">
      <c r="B1078" s="173"/>
      <c r="C1078" s="173"/>
      <c r="D1078" s="173"/>
      <c r="E1078" s="173"/>
      <c r="F1078" s="173"/>
      <c r="G1078" s="173"/>
      <c r="H1078" s="173"/>
      <c r="I1078" s="173"/>
      <c r="J1078" s="173"/>
      <c r="K1078" s="173"/>
      <c r="L1078" s="173"/>
      <c r="M1078" s="173"/>
      <c r="N1078" s="173"/>
      <c r="O1078" s="173"/>
      <c r="P1078" s="173"/>
      <c r="Q1078" s="173"/>
      <c r="R1078" s="173"/>
      <c r="S1078" s="173"/>
      <c r="T1078" s="173"/>
      <c r="U1078" s="173"/>
      <c r="V1078" s="173"/>
      <c r="W1078" s="173"/>
      <c r="X1078" s="173"/>
      <c r="Y1078" s="173"/>
      <c r="Z1078" s="173"/>
      <c r="AA1078" s="173"/>
    </row>
    <row r="1079" spans="2:27">
      <c r="B1079" s="173"/>
      <c r="C1079" s="173"/>
      <c r="D1079" s="173"/>
      <c r="E1079" s="173"/>
      <c r="F1079" s="173"/>
      <c r="G1079" s="173"/>
      <c r="H1079" s="173"/>
      <c r="I1079" s="173"/>
      <c r="J1079" s="173"/>
      <c r="K1079" s="173"/>
      <c r="L1079" s="173"/>
      <c r="M1079" s="173"/>
      <c r="N1079" s="173"/>
      <c r="O1079" s="173"/>
      <c r="P1079" s="173"/>
      <c r="Q1079" s="173"/>
      <c r="R1079" s="173"/>
      <c r="S1079" s="173"/>
      <c r="T1079" s="173"/>
      <c r="U1079" s="173"/>
      <c r="V1079" s="173"/>
      <c r="W1079" s="173"/>
      <c r="X1079" s="173"/>
      <c r="Y1079" s="173"/>
      <c r="Z1079" s="173"/>
      <c r="AA1079" s="173"/>
    </row>
    <row r="1080" spans="2:27">
      <c r="B1080" s="173"/>
      <c r="C1080" s="173"/>
      <c r="D1080" s="173"/>
      <c r="E1080" s="173"/>
      <c r="F1080" s="173"/>
      <c r="G1080" s="173"/>
      <c r="H1080" s="173"/>
      <c r="I1080" s="173"/>
      <c r="J1080" s="173"/>
      <c r="K1080" s="173"/>
      <c r="L1080" s="173"/>
      <c r="M1080" s="173"/>
      <c r="N1080" s="173"/>
      <c r="O1080" s="173"/>
      <c r="P1080" s="173"/>
      <c r="Q1080" s="173"/>
      <c r="R1080" s="173"/>
      <c r="S1080" s="173"/>
      <c r="T1080" s="173"/>
      <c r="U1080" s="173"/>
      <c r="V1080" s="173"/>
      <c r="W1080" s="173"/>
      <c r="X1080" s="173"/>
      <c r="Y1080" s="173"/>
      <c r="Z1080" s="173"/>
      <c r="AA1080" s="173"/>
    </row>
    <row r="1081" spans="2:27">
      <c r="B1081" s="173"/>
      <c r="C1081" s="173"/>
      <c r="D1081" s="173"/>
      <c r="E1081" s="173"/>
      <c r="F1081" s="173"/>
      <c r="G1081" s="173"/>
      <c r="H1081" s="173"/>
      <c r="I1081" s="173"/>
      <c r="J1081" s="173"/>
      <c r="K1081" s="173"/>
      <c r="L1081" s="173"/>
      <c r="M1081" s="173"/>
      <c r="N1081" s="173"/>
      <c r="O1081" s="173"/>
      <c r="P1081" s="173"/>
      <c r="Q1081" s="173"/>
      <c r="R1081" s="173"/>
      <c r="S1081" s="173"/>
      <c r="T1081" s="173"/>
      <c r="U1081" s="173"/>
      <c r="V1081" s="173"/>
      <c r="W1081" s="173"/>
      <c r="X1081" s="173"/>
      <c r="Y1081" s="173"/>
      <c r="Z1081" s="173"/>
      <c r="AA1081" s="173"/>
    </row>
    <row r="1082" spans="2:27">
      <c r="B1082" s="173"/>
      <c r="C1082" s="173"/>
      <c r="D1082" s="173"/>
      <c r="E1082" s="173"/>
      <c r="F1082" s="173"/>
      <c r="G1082" s="173"/>
      <c r="H1082" s="173"/>
      <c r="I1082" s="173"/>
      <c r="J1082" s="173"/>
      <c r="K1082" s="173"/>
      <c r="L1082" s="173"/>
      <c r="M1082" s="173"/>
      <c r="N1082" s="173"/>
      <c r="O1082" s="173"/>
      <c r="P1082" s="173"/>
      <c r="Q1082" s="173"/>
      <c r="R1082" s="173"/>
      <c r="S1082" s="173"/>
      <c r="T1082" s="173"/>
      <c r="U1082" s="173"/>
      <c r="V1082" s="173"/>
      <c r="W1082" s="173"/>
      <c r="X1082" s="173"/>
      <c r="Y1082" s="173"/>
      <c r="Z1082" s="173"/>
      <c r="AA1082" s="173"/>
    </row>
    <row r="1083" spans="2:27">
      <c r="B1083" s="173"/>
      <c r="C1083" s="173"/>
      <c r="D1083" s="173"/>
      <c r="E1083" s="173"/>
      <c r="F1083" s="173"/>
      <c r="G1083" s="173"/>
      <c r="H1083" s="173"/>
      <c r="I1083" s="173"/>
      <c r="J1083" s="173"/>
      <c r="K1083" s="173"/>
      <c r="L1083" s="173"/>
      <c r="M1083" s="173"/>
      <c r="N1083" s="173"/>
      <c r="O1083" s="173"/>
      <c r="P1083" s="173"/>
      <c r="Q1083" s="173"/>
      <c r="R1083" s="173"/>
      <c r="S1083" s="173"/>
      <c r="T1083" s="173"/>
      <c r="U1083" s="173"/>
      <c r="V1083" s="173"/>
      <c r="W1083" s="173"/>
      <c r="X1083" s="173"/>
      <c r="Y1083" s="173"/>
      <c r="Z1083" s="173"/>
      <c r="AA1083" s="173"/>
    </row>
    <row r="1084" spans="2:27">
      <c r="B1084" s="173"/>
      <c r="C1084" s="173"/>
      <c r="D1084" s="173"/>
      <c r="E1084" s="173"/>
      <c r="F1084" s="173"/>
      <c r="G1084" s="173"/>
      <c r="H1084" s="173"/>
      <c r="I1084" s="173"/>
      <c r="J1084" s="173"/>
      <c r="K1084" s="173"/>
      <c r="L1084" s="173"/>
      <c r="M1084" s="173"/>
      <c r="N1084" s="173"/>
      <c r="O1084" s="173"/>
      <c r="P1084" s="173"/>
      <c r="Q1084" s="173"/>
      <c r="R1084" s="173"/>
      <c r="S1084" s="173"/>
      <c r="T1084" s="173"/>
      <c r="U1084" s="173"/>
      <c r="V1084" s="173"/>
      <c r="W1084" s="173"/>
      <c r="X1084" s="173"/>
      <c r="Y1084" s="173"/>
      <c r="Z1084" s="173"/>
      <c r="AA1084" s="173"/>
    </row>
    <row r="1085" spans="2:27">
      <c r="B1085" s="173"/>
      <c r="C1085" s="173"/>
      <c r="D1085" s="173"/>
      <c r="E1085" s="173"/>
      <c r="F1085" s="173"/>
      <c r="G1085" s="173"/>
      <c r="H1085" s="173"/>
      <c r="I1085" s="173"/>
      <c r="J1085" s="173"/>
      <c r="K1085" s="173"/>
      <c r="L1085" s="173"/>
      <c r="M1085" s="173"/>
      <c r="N1085" s="173"/>
      <c r="O1085" s="173"/>
      <c r="P1085" s="173"/>
      <c r="Q1085" s="173"/>
      <c r="R1085" s="173"/>
      <c r="S1085" s="173"/>
      <c r="T1085" s="173"/>
      <c r="U1085" s="173"/>
      <c r="V1085" s="173"/>
      <c r="W1085" s="173"/>
      <c r="X1085" s="173"/>
      <c r="Y1085" s="173"/>
      <c r="Z1085" s="173"/>
      <c r="AA1085" s="173"/>
    </row>
    <row r="1086" spans="2:27">
      <c r="B1086" s="173"/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173"/>
      <c r="M1086" s="173"/>
      <c r="N1086" s="173"/>
      <c r="O1086" s="173"/>
      <c r="P1086" s="173"/>
      <c r="Q1086" s="173"/>
      <c r="R1086" s="173"/>
      <c r="S1086" s="173"/>
      <c r="T1086" s="173"/>
      <c r="U1086" s="173"/>
      <c r="V1086" s="173"/>
      <c r="W1086" s="173"/>
      <c r="X1086" s="173"/>
      <c r="Y1086" s="173"/>
      <c r="Z1086" s="173"/>
      <c r="AA1086" s="173"/>
    </row>
    <row r="1087" spans="2:27">
      <c r="B1087" s="173"/>
      <c r="C1087" s="173"/>
      <c r="D1087" s="173"/>
      <c r="E1087" s="173"/>
      <c r="F1087" s="173"/>
      <c r="G1087" s="173"/>
      <c r="H1087" s="173"/>
      <c r="I1087" s="173"/>
      <c r="J1087" s="173"/>
      <c r="K1087" s="173"/>
      <c r="L1087" s="173"/>
      <c r="M1087" s="173"/>
      <c r="N1087" s="173"/>
      <c r="O1087" s="173"/>
      <c r="P1087" s="173"/>
      <c r="Q1087" s="173"/>
      <c r="R1087" s="173"/>
      <c r="S1087" s="173"/>
      <c r="T1087" s="173"/>
      <c r="U1087" s="173"/>
      <c r="V1087" s="173"/>
      <c r="W1087" s="173"/>
      <c r="X1087" s="173"/>
      <c r="Y1087" s="173"/>
      <c r="Z1087" s="173"/>
      <c r="AA1087" s="173"/>
    </row>
    <row r="1088" spans="2:27">
      <c r="B1088" s="173"/>
      <c r="C1088" s="173"/>
      <c r="D1088" s="173"/>
      <c r="E1088" s="173"/>
      <c r="F1088" s="173"/>
      <c r="G1088" s="173"/>
      <c r="H1088" s="173"/>
      <c r="I1088" s="173"/>
      <c r="J1088" s="173"/>
      <c r="K1088" s="173"/>
      <c r="L1088" s="173"/>
      <c r="M1088" s="173"/>
      <c r="N1088" s="173"/>
      <c r="O1088" s="173"/>
      <c r="P1088" s="173"/>
      <c r="Q1088" s="173"/>
      <c r="R1088" s="173"/>
      <c r="S1088" s="173"/>
      <c r="T1088" s="173"/>
      <c r="U1088" s="173"/>
      <c r="V1088" s="173"/>
      <c r="W1088" s="173"/>
      <c r="X1088" s="173"/>
      <c r="Y1088" s="173"/>
      <c r="Z1088" s="173"/>
      <c r="AA1088" s="173"/>
    </row>
    <row r="1089" spans="2:27">
      <c r="B1089" s="173"/>
      <c r="C1089" s="173"/>
      <c r="D1089" s="173"/>
      <c r="E1089" s="173"/>
      <c r="F1089" s="173"/>
      <c r="G1089" s="173"/>
      <c r="H1089" s="173"/>
      <c r="I1089" s="173"/>
      <c r="J1089" s="173"/>
      <c r="K1089" s="173"/>
      <c r="L1089" s="173"/>
      <c r="M1089" s="173"/>
      <c r="N1089" s="173"/>
      <c r="O1089" s="173"/>
      <c r="P1089" s="173"/>
      <c r="Q1089" s="173"/>
      <c r="R1089" s="173"/>
      <c r="S1089" s="173"/>
      <c r="T1089" s="173"/>
      <c r="U1089" s="173"/>
      <c r="V1089" s="173"/>
      <c r="W1089" s="173"/>
      <c r="X1089" s="173"/>
      <c r="Y1089" s="173"/>
      <c r="Z1089" s="173"/>
      <c r="AA1089" s="173"/>
    </row>
    <row r="1090" spans="2:27">
      <c r="B1090" s="173"/>
      <c r="C1090" s="173"/>
      <c r="D1090" s="173"/>
      <c r="E1090" s="173"/>
      <c r="F1090" s="173"/>
      <c r="G1090" s="173"/>
      <c r="H1090" s="173"/>
      <c r="I1090" s="173"/>
      <c r="J1090" s="173"/>
      <c r="K1090" s="173"/>
      <c r="L1090" s="173"/>
      <c r="M1090" s="173"/>
      <c r="N1090" s="173"/>
      <c r="O1090" s="173"/>
      <c r="P1090" s="173"/>
      <c r="Q1090" s="173"/>
      <c r="R1090" s="173"/>
      <c r="S1090" s="173"/>
      <c r="T1090" s="173"/>
      <c r="U1090" s="173"/>
      <c r="V1090" s="173"/>
      <c r="W1090" s="173"/>
      <c r="X1090" s="173"/>
      <c r="Y1090" s="173"/>
      <c r="Z1090" s="173"/>
      <c r="AA1090" s="173"/>
    </row>
    <row r="1091" spans="2:27">
      <c r="B1091" s="173"/>
      <c r="C1091" s="173"/>
      <c r="D1091" s="173"/>
      <c r="E1091" s="173"/>
      <c r="F1091" s="173"/>
      <c r="G1091" s="173"/>
      <c r="H1091" s="173"/>
      <c r="I1091" s="173"/>
      <c r="J1091" s="173"/>
      <c r="K1091" s="173"/>
      <c r="L1091" s="173"/>
      <c r="M1091" s="173"/>
      <c r="N1091" s="173"/>
      <c r="O1091" s="173"/>
      <c r="P1091" s="173"/>
      <c r="Q1091" s="173"/>
      <c r="R1091" s="173"/>
      <c r="S1091" s="173"/>
      <c r="T1091" s="173"/>
      <c r="U1091" s="173"/>
      <c r="V1091" s="173"/>
      <c r="W1091" s="173"/>
      <c r="X1091" s="173"/>
      <c r="Y1091" s="173"/>
      <c r="Z1091" s="173"/>
      <c r="AA1091" s="173"/>
    </row>
    <row r="1092" spans="2:27">
      <c r="B1092" s="173"/>
      <c r="C1092" s="173"/>
      <c r="D1092" s="173"/>
      <c r="E1092" s="173"/>
      <c r="F1092" s="173"/>
      <c r="G1092" s="173"/>
      <c r="H1092" s="173"/>
      <c r="I1092" s="173"/>
      <c r="J1092" s="173"/>
      <c r="K1092" s="173"/>
      <c r="L1092" s="173"/>
      <c r="M1092" s="173"/>
      <c r="N1092" s="173"/>
      <c r="O1092" s="173"/>
      <c r="P1092" s="173"/>
      <c r="Q1092" s="173"/>
      <c r="R1092" s="173"/>
      <c r="S1092" s="173"/>
      <c r="T1092" s="173"/>
      <c r="U1092" s="173"/>
      <c r="V1092" s="173"/>
      <c r="W1092" s="173"/>
      <c r="X1092" s="173"/>
      <c r="Y1092" s="173"/>
      <c r="Z1092" s="173"/>
      <c r="AA1092" s="173"/>
    </row>
    <row r="1093" spans="2:27">
      <c r="B1093" s="173"/>
      <c r="C1093" s="173"/>
      <c r="D1093" s="173"/>
      <c r="E1093" s="173"/>
      <c r="F1093" s="173"/>
      <c r="G1093" s="173"/>
      <c r="H1093" s="173"/>
      <c r="I1093" s="173"/>
      <c r="J1093" s="173"/>
      <c r="K1093" s="173"/>
      <c r="L1093" s="173"/>
      <c r="M1093" s="173"/>
      <c r="N1093" s="173"/>
      <c r="O1093" s="173"/>
      <c r="P1093" s="173"/>
      <c r="Q1093" s="173"/>
      <c r="R1093" s="173"/>
      <c r="S1093" s="173"/>
      <c r="T1093" s="173"/>
      <c r="U1093" s="173"/>
      <c r="V1093" s="173"/>
      <c r="W1093" s="173"/>
      <c r="X1093" s="173"/>
      <c r="Y1093" s="173"/>
      <c r="Z1093" s="173"/>
      <c r="AA1093" s="173"/>
    </row>
    <row r="1094" spans="2:27">
      <c r="B1094" s="173"/>
      <c r="C1094" s="173"/>
      <c r="D1094" s="173"/>
      <c r="E1094" s="173"/>
      <c r="F1094" s="173"/>
      <c r="G1094" s="173"/>
      <c r="H1094" s="173"/>
      <c r="I1094" s="173"/>
      <c r="J1094" s="173"/>
      <c r="K1094" s="173"/>
      <c r="L1094" s="173"/>
      <c r="M1094" s="173"/>
      <c r="N1094" s="173"/>
      <c r="O1094" s="173"/>
      <c r="P1094" s="173"/>
      <c r="Q1094" s="173"/>
      <c r="R1094" s="173"/>
      <c r="S1094" s="173"/>
      <c r="T1094" s="173"/>
      <c r="U1094" s="173"/>
      <c r="V1094" s="173"/>
      <c r="W1094" s="173"/>
      <c r="X1094" s="173"/>
      <c r="Y1094" s="173"/>
      <c r="Z1094" s="173"/>
      <c r="AA1094" s="173"/>
    </row>
    <row r="1095" spans="2:27">
      <c r="B1095" s="173"/>
      <c r="C1095" s="173"/>
      <c r="D1095" s="173"/>
      <c r="E1095" s="173"/>
      <c r="F1095" s="173"/>
      <c r="G1095" s="173"/>
      <c r="H1095" s="173"/>
      <c r="I1095" s="173"/>
      <c r="J1095" s="173"/>
      <c r="K1095" s="173"/>
      <c r="L1095" s="173"/>
      <c r="M1095" s="173"/>
      <c r="N1095" s="173"/>
      <c r="O1095" s="173"/>
      <c r="P1095" s="173"/>
      <c r="Q1095" s="173"/>
      <c r="R1095" s="173"/>
      <c r="S1095" s="173"/>
      <c r="T1095" s="173"/>
      <c r="U1095" s="173"/>
      <c r="V1095" s="173"/>
      <c r="W1095" s="173"/>
      <c r="X1095" s="173"/>
      <c r="Y1095" s="173"/>
      <c r="Z1095" s="173"/>
      <c r="AA1095" s="173"/>
    </row>
    <row r="1096" spans="2:27">
      <c r="B1096" s="173"/>
      <c r="C1096" s="173"/>
      <c r="D1096" s="173"/>
      <c r="E1096" s="173"/>
      <c r="F1096" s="173"/>
      <c r="G1096" s="173"/>
      <c r="H1096" s="173"/>
      <c r="I1096" s="173"/>
      <c r="J1096" s="173"/>
      <c r="K1096" s="173"/>
      <c r="L1096" s="173"/>
      <c r="M1096" s="173"/>
      <c r="N1096" s="173"/>
      <c r="O1096" s="173"/>
      <c r="P1096" s="173"/>
      <c r="Q1096" s="173"/>
      <c r="R1096" s="173"/>
      <c r="S1096" s="173"/>
      <c r="T1096" s="173"/>
      <c r="U1096" s="173"/>
      <c r="V1096" s="173"/>
      <c r="W1096" s="173"/>
      <c r="X1096" s="173"/>
      <c r="Y1096" s="173"/>
      <c r="Z1096" s="173"/>
      <c r="AA1096" s="173"/>
    </row>
    <row r="1097" spans="2:27">
      <c r="B1097" s="173"/>
      <c r="C1097" s="173"/>
      <c r="D1097" s="173"/>
      <c r="E1097" s="173"/>
      <c r="F1097" s="173"/>
      <c r="G1097" s="173"/>
      <c r="H1097" s="173"/>
      <c r="I1097" s="173"/>
      <c r="J1097" s="173"/>
      <c r="K1097" s="173"/>
      <c r="L1097" s="173"/>
      <c r="M1097" s="173"/>
      <c r="N1097" s="173"/>
      <c r="O1097" s="173"/>
      <c r="P1097" s="173"/>
      <c r="Q1097" s="173"/>
      <c r="R1097" s="173"/>
      <c r="S1097" s="173"/>
      <c r="T1097" s="173"/>
      <c r="U1097" s="173"/>
      <c r="V1097" s="173"/>
      <c r="W1097" s="173"/>
      <c r="X1097" s="173"/>
      <c r="Y1097" s="173"/>
      <c r="Z1097" s="173"/>
      <c r="AA1097" s="173"/>
    </row>
    <row r="1098" spans="2:27">
      <c r="B1098" s="173"/>
      <c r="C1098" s="173"/>
      <c r="D1098" s="173"/>
      <c r="E1098" s="173"/>
      <c r="F1098" s="173"/>
      <c r="G1098" s="173"/>
      <c r="H1098" s="173"/>
      <c r="I1098" s="173"/>
      <c r="J1098" s="173"/>
      <c r="K1098" s="173"/>
      <c r="L1098" s="173"/>
      <c r="M1098" s="173"/>
      <c r="N1098" s="173"/>
      <c r="O1098" s="173"/>
      <c r="P1098" s="173"/>
      <c r="Q1098" s="173"/>
      <c r="R1098" s="173"/>
      <c r="S1098" s="173"/>
      <c r="T1098" s="173"/>
      <c r="U1098" s="173"/>
      <c r="V1098" s="173"/>
      <c r="W1098" s="173"/>
      <c r="X1098" s="173"/>
      <c r="Y1098" s="173"/>
      <c r="Z1098" s="173"/>
      <c r="AA1098" s="173"/>
    </row>
    <row r="1099" spans="2:27">
      <c r="B1099" s="173"/>
      <c r="C1099" s="173"/>
      <c r="D1099" s="173"/>
      <c r="E1099" s="173"/>
      <c r="F1099" s="173"/>
      <c r="G1099" s="173"/>
      <c r="H1099" s="173"/>
      <c r="I1099" s="173"/>
      <c r="J1099" s="173"/>
      <c r="K1099" s="173"/>
      <c r="L1099" s="173"/>
      <c r="M1099" s="173"/>
      <c r="N1099" s="173"/>
      <c r="O1099" s="173"/>
      <c r="P1099" s="173"/>
      <c r="Q1099" s="173"/>
      <c r="R1099" s="173"/>
      <c r="S1099" s="173"/>
      <c r="T1099" s="173"/>
      <c r="U1099" s="173"/>
      <c r="V1099" s="173"/>
      <c r="W1099" s="173"/>
      <c r="X1099" s="173"/>
      <c r="Y1099" s="173"/>
      <c r="Z1099" s="173"/>
      <c r="AA1099" s="173"/>
    </row>
    <row r="1100" spans="2:27">
      <c r="B1100" s="173"/>
      <c r="C1100" s="173"/>
      <c r="D1100" s="173"/>
      <c r="E1100" s="173"/>
      <c r="F1100" s="173"/>
      <c r="G1100" s="173"/>
      <c r="H1100" s="173"/>
      <c r="I1100" s="173"/>
      <c r="J1100" s="173"/>
      <c r="K1100" s="173"/>
      <c r="L1100" s="173"/>
      <c r="M1100" s="173"/>
      <c r="N1100" s="173"/>
      <c r="O1100" s="173"/>
      <c r="P1100" s="173"/>
      <c r="Q1100" s="173"/>
      <c r="R1100" s="173"/>
      <c r="S1100" s="173"/>
      <c r="T1100" s="173"/>
      <c r="U1100" s="173"/>
      <c r="V1100" s="173"/>
      <c r="W1100" s="173"/>
      <c r="X1100" s="173"/>
      <c r="Y1100" s="173"/>
      <c r="Z1100" s="173"/>
      <c r="AA1100" s="173"/>
    </row>
    <row r="1101" spans="2:27">
      <c r="B1101" s="173"/>
      <c r="C1101" s="173"/>
      <c r="D1101" s="173"/>
      <c r="E1101" s="173"/>
      <c r="F1101" s="173"/>
      <c r="G1101" s="173"/>
      <c r="H1101" s="173"/>
      <c r="I1101" s="173"/>
      <c r="J1101" s="173"/>
      <c r="K1101" s="173"/>
      <c r="L1101" s="173"/>
      <c r="M1101" s="173"/>
      <c r="N1101" s="173"/>
      <c r="O1101" s="173"/>
      <c r="P1101" s="173"/>
      <c r="Q1101" s="173"/>
      <c r="R1101" s="173"/>
      <c r="S1101" s="173"/>
      <c r="T1101" s="173"/>
      <c r="U1101" s="173"/>
      <c r="V1101" s="173"/>
      <c r="W1101" s="173"/>
      <c r="X1101" s="173"/>
      <c r="Y1101" s="173"/>
      <c r="Z1101" s="173"/>
      <c r="AA1101" s="173"/>
    </row>
    <row r="1102" spans="2:27">
      <c r="B1102" s="173"/>
      <c r="C1102" s="173"/>
      <c r="D1102" s="173"/>
      <c r="E1102" s="173"/>
      <c r="F1102" s="173"/>
      <c r="G1102" s="173"/>
      <c r="H1102" s="173"/>
      <c r="I1102" s="173"/>
      <c r="J1102" s="173"/>
      <c r="K1102" s="173"/>
      <c r="L1102" s="173"/>
      <c r="M1102" s="173"/>
      <c r="N1102" s="173"/>
      <c r="O1102" s="173"/>
      <c r="P1102" s="173"/>
      <c r="Q1102" s="173"/>
      <c r="R1102" s="173"/>
      <c r="S1102" s="173"/>
      <c r="T1102" s="173"/>
      <c r="U1102" s="173"/>
      <c r="V1102" s="173"/>
      <c r="W1102" s="173"/>
      <c r="X1102" s="173"/>
      <c r="Y1102" s="173"/>
      <c r="Z1102" s="173"/>
      <c r="AA1102" s="173"/>
    </row>
    <row r="1103" spans="2:27">
      <c r="B1103" s="173"/>
      <c r="C1103" s="173"/>
      <c r="D1103" s="173"/>
      <c r="E1103" s="173"/>
      <c r="F1103" s="173"/>
      <c r="G1103" s="173"/>
      <c r="H1103" s="173"/>
      <c r="I1103" s="173"/>
      <c r="J1103" s="173"/>
      <c r="K1103" s="173"/>
      <c r="L1103" s="173"/>
      <c r="M1103" s="173"/>
      <c r="N1103" s="173"/>
      <c r="O1103" s="173"/>
      <c r="P1103" s="173"/>
      <c r="Q1103" s="173"/>
      <c r="R1103" s="173"/>
      <c r="S1103" s="173"/>
      <c r="T1103" s="173"/>
      <c r="U1103" s="173"/>
      <c r="V1103" s="173"/>
      <c r="W1103" s="173"/>
      <c r="X1103" s="173"/>
      <c r="Y1103" s="173"/>
      <c r="Z1103" s="173"/>
      <c r="AA1103" s="173"/>
    </row>
    <row r="1104" spans="2:27">
      <c r="B1104" s="173"/>
      <c r="C1104" s="173"/>
      <c r="D1104" s="173"/>
      <c r="E1104" s="173"/>
      <c r="F1104" s="173"/>
      <c r="G1104" s="173"/>
      <c r="H1104" s="173"/>
      <c r="I1104" s="173"/>
      <c r="J1104" s="173"/>
      <c r="K1104" s="173"/>
      <c r="L1104" s="173"/>
      <c r="M1104" s="173"/>
      <c r="N1104" s="173"/>
      <c r="O1104" s="173"/>
      <c r="P1104" s="173"/>
      <c r="Q1104" s="173"/>
      <c r="R1104" s="173"/>
      <c r="S1104" s="173"/>
      <c r="T1104" s="173"/>
      <c r="U1104" s="173"/>
      <c r="V1104" s="173"/>
      <c r="W1104" s="173"/>
      <c r="X1104" s="173"/>
      <c r="Y1104" s="173"/>
      <c r="Z1104" s="173"/>
      <c r="AA1104" s="173"/>
    </row>
    <row r="1105" spans="2:27">
      <c r="B1105" s="173"/>
      <c r="C1105" s="173"/>
      <c r="D1105" s="173"/>
      <c r="E1105" s="173"/>
      <c r="F1105" s="173"/>
      <c r="G1105" s="173"/>
      <c r="H1105" s="173"/>
      <c r="I1105" s="173"/>
      <c r="J1105" s="173"/>
      <c r="K1105" s="173"/>
      <c r="L1105" s="173"/>
      <c r="M1105" s="173"/>
      <c r="N1105" s="173"/>
      <c r="O1105" s="173"/>
      <c r="P1105" s="173"/>
      <c r="Q1105" s="173"/>
      <c r="R1105" s="173"/>
      <c r="S1105" s="173"/>
      <c r="T1105" s="173"/>
      <c r="U1105" s="173"/>
      <c r="V1105" s="173"/>
      <c r="W1105" s="173"/>
      <c r="X1105" s="173"/>
      <c r="Y1105" s="173"/>
      <c r="Z1105" s="173"/>
      <c r="AA1105" s="173"/>
    </row>
    <row r="1106" spans="2:27">
      <c r="B1106" s="173"/>
      <c r="C1106" s="173"/>
      <c r="D1106" s="173"/>
      <c r="E1106" s="173"/>
      <c r="F1106" s="173"/>
      <c r="G1106" s="173"/>
      <c r="H1106" s="173"/>
      <c r="I1106" s="173"/>
      <c r="J1106" s="173"/>
      <c r="K1106" s="173"/>
      <c r="L1106" s="173"/>
      <c r="M1106" s="173"/>
      <c r="N1106" s="173"/>
      <c r="O1106" s="173"/>
      <c r="P1106" s="173"/>
      <c r="Q1106" s="173"/>
      <c r="R1106" s="173"/>
      <c r="S1106" s="173"/>
      <c r="T1106" s="173"/>
      <c r="U1106" s="173"/>
      <c r="V1106" s="173"/>
      <c r="W1106" s="173"/>
      <c r="X1106" s="173"/>
      <c r="Y1106" s="173"/>
      <c r="Z1106" s="173"/>
      <c r="AA1106" s="173"/>
    </row>
    <row r="1107" spans="2:27">
      <c r="B1107" s="173"/>
      <c r="C1107" s="173"/>
      <c r="D1107" s="173"/>
      <c r="E1107" s="173"/>
      <c r="F1107" s="173"/>
      <c r="G1107" s="173"/>
      <c r="H1107" s="173"/>
      <c r="I1107" s="173"/>
      <c r="J1107" s="173"/>
      <c r="K1107" s="173"/>
      <c r="L1107" s="173"/>
      <c r="M1107" s="173"/>
      <c r="N1107" s="173"/>
      <c r="O1107" s="173"/>
      <c r="P1107" s="173"/>
      <c r="Q1107" s="173"/>
      <c r="R1107" s="173"/>
      <c r="S1107" s="173"/>
      <c r="T1107" s="173"/>
      <c r="U1107" s="173"/>
      <c r="V1107" s="173"/>
      <c r="W1107" s="173"/>
      <c r="X1107" s="173"/>
      <c r="Y1107" s="173"/>
      <c r="Z1107" s="173"/>
      <c r="AA1107" s="173"/>
    </row>
    <row r="1108" spans="2:27">
      <c r="B1108" s="173"/>
      <c r="C1108" s="173"/>
      <c r="D1108" s="173"/>
      <c r="E1108" s="173"/>
      <c r="F1108" s="173"/>
      <c r="G1108" s="173"/>
      <c r="H1108" s="173"/>
      <c r="I1108" s="173"/>
      <c r="J1108" s="173"/>
      <c r="K1108" s="173"/>
      <c r="L1108" s="173"/>
      <c r="M1108" s="173"/>
      <c r="N1108" s="173"/>
      <c r="O1108" s="173"/>
      <c r="P1108" s="173"/>
      <c r="Q1108" s="173"/>
      <c r="R1108" s="173"/>
      <c r="S1108" s="173"/>
      <c r="T1108" s="173"/>
      <c r="U1108" s="173"/>
      <c r="V1108" s="173"/>
      <c r="W1108" s="173"/>
      <c r="X1108" s="173"/>
      <c r="Y1108" s="173"/>
      <c r="Z1108" s="173"/>
      <c r="AA1108" s="173"/>
    </row>
    <row r="1109" spans="2:27">
      <c r="B1109" s="173"/>
      <c r="C1109" s="173"/>
      <c r="D1109" s="173"/>
      <c r="E1109" s="173"/>
      <c r="F1109" s="173"/>
      <c r="G1109" s="173"/>
      <c r="H1109" s="173"/>
      <c r="I1109" s="173"/>
      <c r="J1109" s="173"/>
      <c r="K1109" s="173"/>
      <c r="L1109" s="173"/>
      <c r="M1109" s="173"/>
      <c r="N1109" s="173"/>
      <c r="O1109" s="173"/>
      <c r="P1109" s="173"/>
      <c r="Q1109" s="173"/>
      <c r="R1109" s="173"/>
      <c r="S1109" s="173"/>
      <c r="T1109" s="173"/>
      <c r="U1109" s="173"/>
      <c r="V1109" s="173"/>
      <c r="W1109" s="173"/>
      <c r="X1109" s="173"/>
      <c r="Y1109" s="173"/>
      <c r="Z1109" s="173"/>
      <c r="AA1109" s="173"/>
    </row>
    <row r="1110" spans="2:27">
      <c r="B1110" s="173"/>
      <c r="C1110" s="173"/>
      <c r="D1110" s="173"/>
      <c r="E1110" s="173"/>
      <c r="F1110" s="173"/>
      <c r="G1110" s="173"/>
      <c r="H1110" s="173"/>
      <c r="I1110" s="173"/>
      <c r="J1110" s="173"/>
      <c r="K1110" s="173"/>
      <c r="L1110" s="173"/>
      <c r="M1110" s="173"/>
      <c r="N1110" s="173"/>
      <c r="O1110" s="173"/>
      <c r="P1110" s="173"/>
      <c r="Q1110" s="173"/>
      <c r="R1110" s="173"/>
      <c r="S1110" s="173"/>
      <c r="T1110" s="173"/>
      <c r="U1110" s="173"/>
      <c r="V1110" s="173"/>
      <c r="W1110" s="173"/>
      <c r="X1110" s="173"/>
      <c r="Y1110" s="173"/>
      <c r="Z1110" s="173"/>
      <c r="AA1110" s="173"/>
    </row>
    <row r="1111" spans="2:27">
      <c r="B1111" s="173"/>
      <c r="C1111" s="173"/>
      <c r="D1111" s="173"/>
      <c r="E1111" s="173"/>
      <c r="F1111" s="173"/>
      <c r="G1111" s="173"/>
      <c r="H1111" s="173"/>
      <c r="I1111" s="173"/>
      <c r="J1111" s="173"/>
      <c r="K1111" s="173"/>
      <c r="L1111" s="173"/>
      <c r="M1111" s="173"/>
      <c r="N1111" s="173"/>
      <c r="O1111" s="173"/>
      <c r="P1111" s="173"/>
      <c r="Q1111" s="173"/>
      <c r="R1111" s="173"/>
      <c r="S1111" s="173"/>
      <c r="T1111" s="173"/>
      <c r="U1111" s="173"/>
      <c r="V1111" s="173"/>
      <c r="W1111" s="173"/>
      <c r="X1111" s="173"/>
      <c r="Y1111" s="173"/>
      <c r="Z1111" s="173"/>
      <c r="AA1111" s="173"/>
    </row>
    <row r="1112" spans="2:27">
      <c r="B1112" s="173"/>
      <c r="C1112" s="173"/>
      <c r="D1112" s="173"/>
      <c r="E1112" s="173"/>
      <c r="F1112" s="173"/>
      <c r="G1112" s="173"/>
      <c r="H1112" s="173"/>
      <c r="I1112" s="173"/>
      <c r="J1112" s="173"/>
      <c r="K1112" s="173"/>
      <c r="L1112" s="173"/>
      <c r="M1112" s="173"/>
      <c r="N1112" s="173"/>
      <c r="O1112" s="173"/>
      <c r="P1112" s="173"/>
      <c r="Q1112" s="173"/>
      <c r="R1112" s="173"/>
      <c r="S1112" s="173"/>
      <c r="T1112" s="173"/>
      <c r="U1112" s="173"/>
      <c r="V1112" s="173"/>
      <c r="W1112" s="173"/>
      <c r="X1112" s="173"/>
      <c r="Y1112" s="173"/>
      <c r="Z1112" s="173"/>
      <c r="AA1112" s="173"/>
    </row>
    <row r="1113" spans="2:27">
      <c r="B1113" s="173"/>
      <c r="C1113" s="173"/>
      <c r="D1113" s="173"/>
      <c r="E1113" s="173"/>
      <c r="F1113" s="173"/>
      <c r="G1113" s="173"/>
      <c r="H1113" s="173"/>
      <c r="I1113" s="173"/>
      <c r="J1113" s="173"/>
      <c r="K1113" s="173"/>
      <c r="L1113" s="173"/>
      <c r="M1113" s="173"/>
      <c r="N1113" s="173"/>
      <c r="O1113" s="173"/>
      <c r="P1113" s="173"/>
      <c r="Q1113" s="173"/>
      <c r="R1113" s="173"/>
      <c r="S1113" s="173"/>
      <c r="T1113" s="173"/>
      <c r="U1113" s="173"/>
      <c r="V1113" s="173"/>
      <c r="W1113" s="173"/>
      <c r="X1113" s="173"/>
      <c r="Y1113" s="173"/>
      <c r="Z1113" s="173"/>
      <c r="AA1113" s="173"/>
    </row>
    <row r="1114" spans="2:27">
      <c r="B1114" s="173"/>
      <c r="C1114" s="173"/>
      <c r="D1114" s="173"/>
      <c r="E1114" s="173"/>
      <c r="F1114" s="173"/>
      <c r="G1114" s="173"/>
      <c r="H1114" s="173"/>
      <c r="I1114" s="173"/>
      <c r="J1114" s="173"/>
      <c r="K1114" s="173"/>
      <c r="L1114" s="173"/>
      <c r="M1114" s="173"/>
      <c r="N1114" s="173"/>
      <c r="O1114" s="173"/>
      <c r="P1114" s="173"/>
      <c r="Q1114" s="173"/>
      <c r="R1114" s="173"/>
      <c r="S1114" s="173"/>
      <c r="T1114" s="173"/>
      <c r="U1114" s="173"/>
      <c r="V1114" s="173"/>
      <c r="W1114" s="173"/>
      <c r="X1114" s="173"/>
      <c r="Y1114" s="173"/>
      <c r="Z1114" s="173"/>
      <c r="AA1114" s="173"/>
    </row>
    <row r="1115" spans="2:27">
      <c r="B1115" s="173"/>
      <c r="C1115" s="173"/>
      <c r="D1115" s="173"/>
      <c r="E1115" s="173"/>
      <c r="F1115" s="173"/>
      <c r="G1115" s="173"/>
      <c r="H1115" s="173"/>
      <c r="I1115" s="173"/>
      <c r="J1115" s="173"/>
      <c r="K1115" s="173"/>
      <c r="L1115" s="173"/>
      <c r="M1115" s="173"/>
      <c r="N1115" s="173"/>
      <c r="O1115" s="173"/>
      <c r="P1115" s="173"/>
      <c r="Q1115" s="173"/>
      <c r="R1115" s="173"/>
      <c r="S1115" s="173"/>
      <c r="T1115" s="173"/>
      <c r="U1115" s="173"/>
      <c r="V1115" s="173"/>
      <c r="W1115" s="173"/>
      <c r="X1115" s="173"/>
      <c r="Y1115" s="173"/>
      <c r="Z1115" s="173"/>
      <c r="AA1115" s="173"/>
    </row>
    <row r="1116" spans="2:27">
      <c r="B1116" s="173"/>
      <c r="C1116" s="173"/>
      <c r="D1116" s="173"/>
      <c r="E1116" s="173"/>
      <c r="F1116" s="173"/>
      <c r="G1116" s="173"/>
      <c r="H1116" s="173"/>
      <c r="I1116" s="173"/>
      <c r="J1116" s="173"/>
      <c r="K1116" s="173"/>
      <c r="L1116" s="173"/>
      <c r="M1116" s="173"/>
      <c r="N1116" s="173"/>
      <c r="O1116" s="173"/>
      <c r="P1116" s="173"/>
      <c r="Q1116" s="173"/>
      <c r="R1116" s="173"/>
      <c r="S1116" s="173"/>
      <c r="T1116" s="173"/>
      <c r="U1116" s="173"/>
      <c r="V1116" s="173"/>
      <c r="W1116" s="173"/>
      <c r="X1116" s="173"/>
      <c r="Y1116" s="173"/>
      <c r="Z1116" s="173"/>
      <c r="AA1116" s="173"/>
    </row>
    <row r="1117" spans="2:27">
      <c r="B1117" s="173"/>
      <c r="C1117" s="173"/>
      <c r="D1117" s="173"/>
      <c r="E1117" s="173"/>
      <c r="F1117" s="173"/>
      <c r="G1117" s="173"/>
      <c r="H1117" s="173"/>
      <c r="I1117" s="173"/>
      <c r="J1117" s="173"/>
      <c r="K1117" s="173"/>
      <c r="L1117" s="173"/>
      <c r="M1117" s="173"/>
      <c r="N1117" s="173"/>
      <c r="O1117" s="173"/>
      <c r="P1117" s="173"/>
      <c r="Q1117" s="173"/>
      <c r="R1117" s="173"/>
      <c r="S1117" s="173"/>
      <c r="T1117" s="173"/>
      <c r="U1117" s="173"/>
      <c r="V1117" s="173"/>
      <c r="W1117" s="173"/>
      <c r="X1117" s="173"/>
      <c r="Y1117" s="173"/>
      <c r="Z1117" s="173"/>
      <c r="AA1117" s="173"/>
    </row>
    <row r="1118" spans="2:27">
      <c r="B1118" s="173"/>
      <c r="C1118" s="173"/>
      <c r="D1118" s="173"/>
      <c r="E1118" s="173"/>
      <c r="F1118" s="173"/>
      <c r="G1118" s="173"/>
      <c r="H1118" s="173"/>
      <c r="I1118" s="173"/>
      <c r="J1118" s="173"/>
      <c r="K1118" s="173"/>
      <c r="L1118" s="173"/>
      <c r="M1118" s="173"/>
      <c r="N1118" s="173"/>
      <c r="O1118" s="173"/>
      <c r="P1118" s="173"/>
      <c r="Q1118" s="173"/>
      <c r="R1118" s="173"/>
      <c r="S1118" s="173"/>
      <c r="T1118" s="173"/>
      <c r="U1118" s="173"/>
      <c r="V1118" s="173"/>
      <c r="W1118" s="173"/>
      <c r="X1118" s="173"/>
      <c r="Y1118" s="173"/>
      <c r="Z1118" s="173"/>
      <c r="AA1118" s="173"/>
    </row>
    <row r="1119" spans="2:27">
      <c r="B1119" s="173"/>
      <c r="C1119" s="173"/>
      <c r="D1119" s="173"/>
      <c r="E1119" s="173"/>
      <c r="F1119" s="173"/>
      <c r="G1119" s="173"/>
      <c r="H1119" s="173"/>
      <c r="I1119" s="173"/>
      <c r="J1119" s="173"/>
      <c r="K1119" s="173"/>
      <c r="L1119" s="173"/>
      <c r="M1119" s="173"/>
      <c r="N1119" s="173"/>
      <c r="O1119" s="173"/>
      <c r="P1119" s="173"/>
      <c r="Q1119" s="173"/>
      <c r="R1119" s="173"/>
      <c r="S1119" s="173"/>
      <c r="T1119" s="173"/>
      <c r="U1119" s="173"/>
      <c r="V1119" s="173"/>
      <c r="W1119" s="173"/>
      <c r="X1119" s="173"/>
      <c r="Y1119" s="173"/>
      <c r="Z1119" s="173"/>
      <c r="AA1119" s="173"/>
    </row>
    <row r="1120" spans="2:27">
      <c r="B1120" s="173"/>
      <c r="C1120" s="173"/>
      <c r="D1120" s="173"/>
      <c r="E1120" s="173"/>
      <c r="F1120" s="173"/>
      <c r="G1120" s="173"/>
      <c r="H1120" s="173"/>
      <c r="I1120" s="173"/>
      <c r="J1120" s="173"/>
      <c r="K1120" s="173"/>
      <c r="L1120" s="173"/>
      <c r="M1120" s="173"/>
      <c r="N1120" s="173"/>
      <c r="O1120" s="173"/>
      <c r="P1120" s="173"/>
      <c r="Q1120" s="173"/>
      <c r="R1120" s="173"/>
      <c r="S1120" s="173"/>
      <c r="T1120" s="173"/>
      <c r="U1120" s="173"/>
      <c r="V1120" s="173"/>
      <c r="W1120" s="173"/>
      <c r="X1120" s="173"/>
      <c r="Y1120" s="173"/>
      <c r="Z1120" s="173"/>
      <c r="AA1120" s="173"/>
    </row>
    <row r="1121" spans="2:27">
      <c r="B1121" s="173"/>
      <c r="C1121" s="173"/>
      <c r="D1121" s="173"/>
      <c r="E1121" s="173"/>
      <c r="F1121" s="173"/>
      <c r="G1121" s="173"/>
      <c r="H1121" s="173"/>
      <c r="I1121" s="173"/>
      <c r="J1121" s="173"/>
      <c r="K1121" s="173"/>
      <c r="L1121" s="173"/>
      <c r="M1121" s="173"/>
      <c r="N1121" s="173"/>
      <c r="O1121" s="173"/>
      <c r="P1121" s="173"/>
      <c r="Q1121" s="173"/>
      <c r="R1121" s="173"/>
      <c r="S1121" s="173"/>
      <c r="T1121" s="173"/>
      <c r="U1121" s="173"/>
      <c r="V1121" s="173"/>
      <c r="W1121" s="173"/>
      <c r="X1121" s="173"/>
      <c r="Y1121" s="173"/>
      <c r="Z1121" s="173"/>
      <c r="AA1121" s="173"/>
    </row>
    <row r="1122" spans="2:27">
      <c r="B1122" s="173"/>
      <c r="C1122" s="173"/>
      <c r="D1122" s="173"/>
      <c r="E1122" s="173"/>
      <c r="F1122" s="173"/>
      <c r="G1122" s="173"/>
      <c r="H1122" s="173"/>
      <c r="I1122" s="173"/>
      <c r="J1122" s="173"/>
      <c r="K1122" s="173"/>
      <c r="L1122" s="173"/>
      <c r="M1122" s="173"/>
      <c r="N1122" s="173"/>
      <c r="O1122" s="173"/>
      <c r="P1122" s="173"/>
      <c r="Q1122" s="173"/>
      <c r="R1122" s="173"/>
      <c r="S1122" s="173"/>
      <c r="T1122" s="173"/>
      <c r="U1122" s="173"/>
      <c r="V1122" s="173"/>
      <c r="W1122" s="173"/>
      <c r="X1122" s="173"/>
      <c r="Y1122" s="173"/>
      <c r="Z1122" s="173"/>
      <c r="AA1122" s="173"/>
    </row>
    <row r="1123" spans="2:27">
      <c r="B1123" s="173"/>
      <c r="C1123" s="173"/>
      <c r="D1123" s="173"/>
      <c r="E1123" s="173"/>
      <c r="F1123" s="173"/>
      <c r="G1123" s="173"/>
      <c r="H1123" s="173"/>
      <c r="I1123" s="173"/>
      <c r="J1123" s="173"/>
      <c r="K1123" s="173"/>
      <c r="L1123" s="173"/>
      <c r="M1123" s="173"/>
      <c r="N1123" s="173"/>
      <c r="O1123" s="173"/>
      <c r="P1123" s="173"/>
      <c r="Q1123" s="173"/>
      <c r="R1123" s="173"/>
      <c r="S1123" s="173"/>
      <c r="T1123" s="173"/>
      <c r="U1123" s="173"/>
      <c r="V1123" s="173"/>
      <c r="W1123" s="173"/>
      <c r="X1123" s="173"/>
      <c r="Y1123" s="173"/>
      <c r="Z1123" s="173"/>
      <c r="AA1123" s="173"/>
    </row>
    <row r="1124" spans="2:27">
      <c r="B1124" s="173"/>
      <c r="C1124" s="173"/>
      <c r="D1124" s="173"/>
      <c r="E1124" s="173"/>
      <c r="F1124" s="173"/>
      <c r="G1124" s="173"/>
      <c r="H1124" s="173"/>
      <c r="I1124" s="173"/>
      <c r="J1124" s="173"/>
      <c r="K1124" s="173"/>
      <c r="L1124" s="173"/>
      <c r="M1124" s="173"/>
      <c r="N1124" s="173"/>
      <c r="O1124" s="173"/>
      <c r="P1124" s="173"/>
      <c r="Q1124" s="173"/>
      <c r="R1124" s="173"/>
      <c r="S1124" s="173"/>
      <c r="T1124" s="173"/>
      <c r="U1124" s="173"/>
      <c r="V1124" s="173"/>
      <c r="W1124" s="173"/>
      <c r="X1124" s="173"/>
      <c r="Y1124" s="173"/>
      <c r="Z1124" s="173"/>
      <c r="AA1124" s="173"/>
    </row>
    <row r="1125" spans="2:27">
      <c r="B1125" s="173"/>
      <c r="C1125" s="173"/>
      <c r="D1125" s="173"/>
      <c r="E1125" s="173"/>
      <c r="F1125" s="173"/>
      <c r="G1125" s="173"/>
      <c r="H1125" s="173"/>
      <c r="I1125" s="173"/>
      <c r="J1125" s="173"/>
      <c r="K1125" s="173"/>
      <c r="L1125" s="173"/>
      <c r="M1125" s="173"/>
      <c r="N1125" s="173"/>
      <c r="O1125" s="173"/>
      <c r="P1125" s="173"/>
      <c r="Q1125" s="173"/>
      <c r="R1125" s="173"/>
      <c r="S1125" s="173"/>
      <c r="T1125" s="173"/>
      <c r="U1125" s="173"/>
      <c r="V1125" s="173"/>
      <c r="W1125" s="173"/>
      <c r="X1125" s="173"/>
      <c r="Y1125" s="173"/>
      <c r="Z1125" s="173"/>
      <c r="AA1125" s="173"/>
    </row>
    <row r="1126" spans="2:27">
      <c r="B1126" s="173"/>
      <c r="C1126" s="173"/>
      <c r="D1126" s="173"/>
      <c r="E1126" s="173"/>
      <c r="F1126" s="173"/>
      <c r="G1126" s="173"/>
      <c r="H1126" s="173"/>
      <c r="I1126" s="173"/>
      <c r="J1126" s="173"/>
      <c r="K1126" s="173"/>
      <c r="L1126" s="173"/>
      <c r="M1126" s="173"/>
      <c r="N1126" s="173"/>
      <c r="O1126" s="173"/>
      <c r="P1126" s="173"/>
      <c r="Q1126" s="173"/>
      <c r="R1126" s="173"/>
      <c r="S1126" s="173"/>
      <c r="T1126" s="173"/>
      <c r="U1126" s="173"/>
      <c r="V1126" s="173"/>
      <c r="W1126" s="173"/>
      <c r="X1126" s="173"/>
      <c r="Y1126" s="173"/>
      <c r="Z1126" s="173"/>
      <c r="AA1126" s="173"/>
    </row>
    <row r="1127" spans="2:27">
      <c r="B1127" s="173"/>
      <c r="C1127" s="173"/>
      <c r="D1127" s="173"/>
      <c r="E1127" s="173"/>
      <c r="F1127" s="173"/>
      <c r="G1127" s="173"/>
      <c r="H1127" s="173"/>
      <c r="I1127" s="173"/>
      <c r="J1127" s="173"/>
      <c r="K1127" s="173"/>
      <c r="L1127" s="173"/>
      <c r="M1127" s="173"/>
      <c r="N1127" s="173"/>
      <c r="O1127" s="173"/>
      <c r="P1127" s="173"/>
      <c r="Q1127" s="173"/>
      <c r="R1127" s="173"/>
      <c r="S1127" s="173"/>
      <c r="T1127" s="173"/>
      <c r="U1127" s="173"/>
      <c r="V1127" s="173"/>
      <c r="W1127" s="173"/>
      <c r="X1127" s="173"/>
      <c r="Y1127" s="173"/>
      <c r="Z1127" s="173"/>
      <c r="AA1127" s="173"/>
    </row>
    <row r="1128" spans="2:27">
      <c r="B1128" s="173"/>
      <c r="C1128" s="173"/>
      <c r="D1128" s="173"/>
      <c r="E1128" s="173"/>
      <c r="F1128" s="173"/>
      <c r="G1128" s="173"/>
      <c r="H1128" s="173"/>
      <c r="I1128" s="173"/>
      <c r="J1128" s="173"/>
      <c r="K1128" s="173"/>
      <c r="L1128" s="173"/>
      <c r="M1128" s="173"/>
      <c r="N1128" s="173"/>
      <c r="O1128" s="173"/>
      <c r="P1128" s="173"/>
      <c r="Q1128" s="173"/>
      <c r="R1128" s="173"/>
      <c r="S1128" s="173"/>
      <c r="T1128" s="173"/>
      <c r="U1128" s="173"/>
      <c r="V1128" s="173"/>
      <c r="W1128" s="173"/>
      <c r="X1128" s="173"/>
      <c r="Y1128" s="173"/>
      <c r="Z1128" s="173"/>
      <c r="AA1128" s="173"/>
    </row>
    <row r="1129" spans="2:27">
      <c r="B1129" s="173"/>
      <c r="C1129" s="173"/>
      <c r="D1129" s="173"/>
      <c r="E1129" s="173"/>
      <c r="F1129" s="173"/>
      <c r="G1129" s="173"/>
      <c r="H1129" s="173"/>
      <c r="I1129" s="173"/>
      <c r="J1129" s="173"/>
      <c r="K1129" s="173"/>
      <c r="L1129" s="173"/>
      <c r="M1129" s="173"/>
      <c r="N1129" s="173"/>
      <c r="O1129" s="173"/>
      <c r="P1129" s="173"/>
      <c r="Q1129" s="173"/>
      <c r="R1129" s="173"/>
      <c r="S1129" s="173"/>
      <c r="T1129" s="173"/>
      <c r="U1129" s="173"/>
      <c r="V1129" s="173"/>
      <c r="W1129" s="173"/>
      <c r="X1129" s="173"/>
      <c r="Y1129" s="173"/>
      <c r="Z1129" s="173"/>
      <c r="AA1129" s="173"/>
    </row>
    <row r="1130" spans="2:27">
      <c r="B1130" s="173"/>
      <c r="C1130" s="173"/>
      <c r="D1130" s="173"/>
      <c r="E1130" s="173"/>
      <c r="F1130" s="173"/>
      <c r="G1130" s="173"/>
      <c r="H1130" s="173"/>
      <c r="I1130" s="173"/>
      <c r="J1130" s="173"/>
      <c r="K1130" s="173"/>
      <c r="L1130" s="173"/>
      <c r="M1130" s="173"/>
      <c r="N1130" s="173"/>
      <c r="O1130" s="173"/>
      <c r="P1130" s="173"/>
      <c r="Q1130" s="173"/>
      <c r="R1130" s="173"/>
      <c r="S1130" s="173"/>
      <c r="T1130" s="173"/>
      <c r="U1130" s="173"/>
      <c r="V1130" s="173"/>
      <c r="W1130" s="173"/>
      <c r="X1130" s="173"/>
      <c r="Y1130" s="173"/>
      <c r="Z1130" s="173"/>
      <c r="AA1130" s="173"/>
    </row>
    <row r="1131" spans="2:27">
      <c r="B1131" s="173"/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173"/>
      <c r="M1131" s="173"/>
      <c r="N1131" s="173"/>
      <c r="O1131" s="173"/>
      <c r="P1131" s="173"/>
      <c r="Q1131" s="173"/>
      <c r="R1131" s="173"/>
      <c r="S1131" s="173"/>
      <c r="T1131" s="173"/>
      <c r="U1131" s="173"/>
      <c r="V1131" s="173"/>
      <c r="W1131" s="173"/>
      <c r="X1131" s="173"/>
      <c r="Y1131" s="173"/>
      <c r="Z1131" s="173"/>
      <c r="AA1131" s="173"/>
    </row>
    <row r="1132" spans="2:27">
      <c r="B1132" s="173"/>
      <c r="C1132" s="173"/>
      <c r="D1132" s="173"/>
      <c r="E1132" s="173"/>
      <c r="F1132" s="173"/>
      <c r="G1132" s="173"/>
      <c r="H1132" s="173"/>
      <c r="I1132" s="173"/>
      <c r="J1132" s="173"/>
      <c r="K1132" s="173"/>
      <c r="L1132" s="173"/>
      <c r="M1132" s="173"/>
      <c r="N1132" s="173"/>
      <c r="O1132" s="173"/>
      <c r="P1132" s="173"/>
      <c r="Q1132" s="173"/>
      <c r="R1132" s="173"/>
      <c r="S1132" s="173"/>
      <c r="T1132" s="173"/>
      <c r="U1132" s="173"/>
      <c r="V1132" s="173"/>
      <c r="W1132" s="173"/>
      <c r="X1132" s="173"/>
      <c r="Y1132" s="173"/>
      <c r="Z1132" s="173"/>
      <c r="AA1132" s="173"/>
    </row>
    <row r="1133" spans="2:27">
      <c r="B1133" s="173"/>
      <c r="C1133" s="173"/>
      <c r="D1133" s="173"/>
      <c r="E1133" s="173"/>
      <c r="F1133" s="173"/>
      <c r="G1133" s="173"/>
      <c r="H1133" s="173"/>
      <c r="I1133" s="173"/>
      <c r="J1133" s="173"/>
      <c r="K1133" s="173"/>
      <c r="L1133" s="173"/>
      <c r="M1133" s="173"/>
      <c r="N1133" s="173"/>
      <c r="O1133" s="173"/>
      <c r="P1133" s="173"/>
      <c r="Q1133" s="173"/>
      <c r="R1133" s="173"/>
      <c r="S1133" s="173"/>
      <c r="T1133" s="173"/>
      <c r="U1133" s="173"/>
      <c r="V1133" s="173"/>
      <c r="W1133" s="173"/>
      <c r="X1133" s="173"/>
      <c r="Y1133" s="173"/>
      <c r="Z1133" s="173"/>
      <c r="AA1133" s="173"/>
    </row>
    <row r="1134" spans="2:27">
      <c r="B1134" s="173"/>
      <c r="C1134" s="173"/>
      <c r="D1134" s="173"/>
      <c r="E1134" s="173"/>
      <c r="F1134" s="173"/>
      <c r="G1134" s="173"/>
      <c r="H1134" s="173"/>
      <c r="I1134" s="173"/>
      <c r="J1134" s="173"/>
      <c r="K1134" s="173"/>
      <c r="L1134" s="173"/>
      <c r="M1134" s="173"/>
      <c r="N1134" s="173"/>
      <c r="O1134" s="173"/>
      <c r="P1134" s="173"/>
      <c r="Q1134" s="173"/>
      <c r="R1134" s="173"/>
      <c r="S1134" s="173"/>
      <c r="T1134" s="173"/>
      <c r="U1134" s="173"/>
      <c r="V1134" s="173"/>
      <c r="W1134" s="173"/>
      <c r="X1134" s="173"/>
      <c r="Y1134" s="173"/>
      <c r="Z1134" s="173"/>
      <c r="AA1134" s="173"/>
    </row>
    <row r="1135" spans="2:27">
      <c r="B1135" s="173"/>
      <c r="C1135" s="173"/>
      <c r="D1135" s="173"/>
      <c r="E1135" s="173"/>
      <c r="F1135" s="173"/>
      <c r="G1135" s="173"/>
      <c r="H1135" s="173"/>
      <c r="I1135" s="173"/>
      <c r="J1135" s="173"/>
      <c r="K1135" s="173"/>
      <c r="L1135" s="173"/>
      <c r="M1135" s="173"/>
      <c r="N1135" s="173"/>
      <c r="O1135" s="173"/>
      <c r="P1135" s="173"/>
      <c r="Q1135" s="173"/>
      <c r="R1135" s="173"/>
      <c r="S1135" s="173"/>
      <c r="T1135" s="173"/>
      <c r="U1135" s="173"/>
      <c r="V1135" s="173"/>
      <c r="W1135" s="173"/>
      <c r="X1135" s="173"/>
      <c r="Y1135" s="173"/>
      <c r="Z1135" s="173"/>
      <c r="AA1135" s="173"/>
    </row>
    <row r="1136" spans="2:27">
      <c r="B1136" s="173"/>
      <c r="C1136" s="173"/>
      <c r="D1136" s="173"/>
      <c r="E1136" s="173"/>
      <c r="F1136" s="173"/>
      <c r="G1136" s="173"/>
      <c r="H1136" s="173"/>
      <c r="I1136" s="173"/>
      <c r="J1136" s="173"/>
      <c r="K1136" s="173"/>
      <c r="L1136" s="173"/>
      <c r="M1136" s="173"/>
      <c r="N1136" s="173"/>
      <c r="O1136" s="173"/>
      <c r="P1136" s="173"/>
      <c r="Q1136" s="173"/>
      <c r="R1136" s="173"/>
      <c r="S1136" s="173"/>
      <c r="T1136" s="173"/>
      <c r="U1136" s="173"/>
      <c r="V1136" s="173"/>
      <c r="W1136" s="173"/>
      <c r="X1136" s="173"/>
      <c r="Y1136" s="173"/>
      <c r="Z1136" s="173"/>
      <c r="AA1136" s="173"/>
    </row>
    <row r="1137" spans="2:27">
      <c r="B1137" s="173"/>
      <c r="C1137" s="173"/>
      <c r="D1137" s="173"/>
      <c r="E1137" s="173"/>
      <c r="F1137" s="173"/>
      <c r="G1137" s="173"/>
      <c r="H1137" s="173"/>
      <c r="I1137" s="173"/>
      <c r="J1137" s="173"/>
      <c r="K1137" s="173"/>
      <c r="L1137" s="173"/>
      <c r="M1137" s="173"/>
      <c r="N1137" s="173"/>
      <c r="O1137" s="173"/>
      <c r="P1137" s="173"/>
      <c r="Q1137" s="173"/>
      <c r="R1137" s="173"/>
      <c r="S1137" s="173"/>
      <c r="T1137" s="173"/>
      <c r="U1137" s="173"/>
      <c r="V1137" s="173"/>
      <c r="W1137" s="173"/>
      <c r="X1137" s="173"/>
      <c r="Y1137" s="173"/>
      <c r="Z1137" s="173"/>
      <c r="AA1137" s="173"/>
    </row>
    <row r="1138" spans="2:27">
      <c r="B1138" s="173"/>
      <c r="C1138" s="173"/>
      <c r="D1138" s="173"/>
      <c r="E1138" s="173"/>
      <c r="F1138" s="173"/>
      <c r="G1138" s="173"/>
      <c r="H1138" s="173"/>
      <c r="I1138" s="173"/>
      <c r="J1138" s="173"/>
      <c r="K1138" s="173"/>
      <c r="L1138" s="173"/>
      <c r="M1138" s="173"/>
      <c r="N1138" s="173"/>
      <c r="O1138" s="173"/>
      <c r="P1138" s="173"/>
      <c r="Q1138" s="173"/>
      <c r="R1138" s="173"/>
      <c r="S1138" s="173"/>
      <c r="T1138" s="173"/>
      <c r="U1138" s="173"/>
      <c r="V1138" s="173"/>
      <c r="W1138" s="173"/>
      <c r="X1138" s="173"/>
      <c r="Y1138" s="173"/>
      <c r="Z1138" s="173"/>
      <c r="AA1138" s="173"/>
    </row>
    <row r="1139" spans="2:27">
      <c r="B1139" s="173"/>
      <c r="C1139" s="173"/>
      <c r="D1139" s="173"/>
      <c r="E1139" s="173"/>
      <c r="F1139" s="173"/>
      <c r="G1139" s="173"/>
      <c r="H1139" s="173"/>
      <c r="I1139" s="173"/>
      <c r="J1139" s="173"/>
      <c r="K1139" s="173"/>
      <c r="L1139" s="173"/>
      <c r="M1139" s="173"/>
      <c r="N1139" s="173"/>
      <c r="O1139" s="173"/>
      <c r="P1139" s="173"/>
      <c r="Q1139" s="173"/>
      <c r="R1139" s="173"/>
      <c r="S1139" s="173"/>
      <c r="T1139" s="173"/>
      <c r="U1139" s="173"/>
      <c r="V1139" s="173"/>
      <c r="W1139" s="173"/>
      <c r="X1139" s="173"/>
      <c r="Y1139" s="173"/>
      <c r="Z1139" s="173"/>
      <c r="AA1139" s="173"/>
    </row>
    <row r="1140" spans="2:27">
      <c r="B1140" s="173"/>
      <c r="C1140" s="173"/>
      <c r="D1140" s="173"/>
      <c r="E1140" s="173"/>
      <c r="F1140" s="173"/>
      <c r="G1140" s="173"/>
      <c r="H1140" s="173"/>
      <c r="I1140" s="173"/>
      <c r="J1140" s="173"/>
      <c r="K1140" s="173"/>
      <c r="L1140" s="173"/>
      <c r="M1140" s="173"/>
      <c r="N1140" s="173"/>
      <c r="O1140" s="173"/>
      <c r="P1140" s="173"/>
      <c r="Q1140" s="173"/>
      <c r="R1140" s="173"/>
      <c r="S1140" s="173"/>
      <c r="T1140" s="173"/>
      <c r="U1140" s="173"/>
      <c r="V1140" s="173"/>
      <c r="W1140" s="173"/>
      <c r="X1140" s="173"/>
      <c r="Y1140" s="173"/>
      <c r="Z1140" s="173"/>
      <c r="AA1140" s="173"/>
    </row>
    <row r="1141" spans="2:27">
      <c r="B1141" s="173"/>
      <c r="C1141" s="173"/>
      <c r="D1141" s="173"/>
      <c r="E1141" s="173"/>
      <c r="F1141" s="173"/>
      <c r="G1141" s="173"/>
      <c r="H1141" s="173"/>
      <c r="I1141" s="173"/>
      <c r="J1141" s="173"/>
      <c r="K1141" s="173"/>
      <c r="L1141" s="173"/>
      <c r="M1141" s="173"/>
      <c r="N1141" s="173"/>
      <c r="O1141" s="173"/>
      <c r="P1141" s="173"/>
      <c r="Q1141" s="173"/>
      <c r="R1141" s="173"/>
      <c r="S1141" s="173"/>
      <c r="T1141" s="173"/>
      <c r="U1141" s="173"/>
      <c r="V1141" s="173"/>
      <c r="W1141" s="173"/>
      <c r="X1141" s="173"/>
      <c r="Y1141" s="173"/>
      <c r="Z1141" s="173"/>
      <c r="AA1141" s="173"/>
    </row>
    <row r="1142" spans="2:27">
      <c r="B1142" s="173"/>
      <c r="C1142" s="173"/>
      <c r="D1142" s="173"/>
      <c r="E1142" s="173"/>
      <c r="F1142" s="173"/>
      <c r="G1142" s="173"/>
      <c r="H1142" s="173"/>
      <c r="I1142" s="173"/>
      <c r="J1142" s="173"/>
      <c r="K1142" s="173"/>
      <c r="L1142" s="173"/>
      <c r="M1142" s="173"/>
      <c r="N1142" s="173"/>
      <c r="O1142" s="173"/>
      <c r="P1142" s="173"/>
      <c r="Q1142" s="173"/>
      <c r="R1142" s="173"/>
      <c r="S1142" s="173"/>
      <c r="T1142" s="173"/>
      <c r="U1142" s="173"/>
      <c r="V1142" s="173"/>
      <c r="W1142" s="173"/>
      <c r="X1142" s="173"/>
      <c r="Y1142" s="173"/>
      <c r="Z1142" s="173"/>
      <c r="AA1142" s="173"/>
    </row>
    <row r="1143" spans="2:27">
      <c r="B1143" s="173"/>
      <c r="C1143" s="173"/>
      <c r="D1143" s="173"/>
      <c r="E1143" s="173"/>
      <c r="F1143" s="173"/>
      <c r="G1143" s="173"/>
      <c r="H1143" s="173"/>
      <c r="I1143" s="173"/>
      <c r="J1143" s="173"/>
      <c r="K1143" s="173"/>
      <c r="L1143" s="173"/>
      <c r="M1143" s="173"/>
      <c r="N1143" s="173"/>
      <c r="O1143" s="173"/>
      <c r="P1143" s="173"/>
      <c r="Q1143" s="173"/>
      <c r="R1143" s="173"/>
      <c r="S1143" s="173"/>
      <c r="T1143" s="173"/>
      <c r="U1143" s="173"/>
      <c r="V1143" s="173"/>
      <c r="W1143" s="173"/>
      <c r="X1143" s="173"/>
      <c r="Y1143" s="173"/>
      <c r="Z1143" s="173"/>
      <c r="AA1143" s="173"/>
    </row>
    <row r="1144" spans="2:27">
      <c r="B1144" s="173"/>
      <c r="C1144" s="173"/>
      <c r="D1144" s="173"/>
      <c r="E1144" s="173"/>
      <c r="F1144" s="173"/>
      <c r="G1144" s="173"/>
      <c r="H1144" s="173"/>
      <c r="I1144" s="173"/>
      <c r="J1144" s="173"/>
      <c r="K1144" s="173"/>
      <c r="L1144" s="173"/>
      <c r="M1144" s="173"/>
      <c r="N1144" s="173"/>
      <c r="O1144" s="173"/>
      <c r="P1144" s="173"/>
      <c r="Q1144" s="173"/>
      <c r="R1144" s="173"/>
      <c r="S1144" s="173"/>
      <c r="T1144" s="173"/>
      <c r="U1144" s="173"/>
      <c r="V1144" s="173"/>
      <c r="W1144" s="173"/>
      <c r="X1144" s="173"/>
      <c r="Y1144" s="173"/>
      <c r="Z1144" s="173"/>
      <c r="AA1144" s="173"/>
    </row>
    <row r="1145" spans="2:27">
      <c r="B1145" s="173"/>
      <c r="C1145" s="173"/>
      <c r="D1145" s="173"/>
      <c r="E1145" s="173"/>
      <c r="F1145" s="173"/>
      <c r="G1145" s="173"/>
      <c r="H1145" s="173"/>
      <c r="I1145" s="173"/>
      <c r="J1145" s="173"/>
      <c r="K1145" s="173"/>
      <c r="L1145" s="173"/>
      <c r="M1145" s="173"/>
      <c r="N1145" s="173"/>
      <c r="O1145" s="173"/>
      <c r="P1145" s="173"/>
      <c r="Q1145" s="173"/>
      <c r="R1145" s="173"/>
      <c r="S1145" s="173"/>
      <c r="T1145" s="173"/>
      <c r="U1145" s="173"/>
      <c r="V1145" s="173"/>
      <c r="W1145" s="173"/>
      <c r="X1145" s="173"/>
      <c r="Y1145" s="173"/>
      <c r="Z1145" s="173"/>
      <c r="AA1145" s="173"/>
    </row>
    <row r="1146" spans="2:27">
      <c r="B1146" s="173"/>
      <c r="C1146" s="173"/>
      <c r="D1146" s="173"/>
      <c r="E1146" s="173"/>
      <c r="F1146" s="173"/>
      <c r="G1146" s="173"/>
      <c r="H1146" s="173"/>
      <c r="I1146" s="173"/>
      <c r="J1146" s="173"/>
      <c r="K1146" s="173"/>
      <c r="L1146" s="173"/>
      <c r="M1146" s="173"/>
      <c r="N1146" s="173"/>
      <c r="O1146" s="173"/>
      <c r="P1146" s="173"/>
      <c r="Q1146" s="173"/>
      <c r="R1146" s="173"/>
      <c r="S1146" s="173"/>
      <c r="T1146" s="173"/>
      <c r="U1146" s="173"/>
      <c r="V1146" s="173"/>
      <c r="W1146" s="173"/>
      <c r="X1146" s="173"/>
      <c r="Y1146" s="173"/>
      <c r="Z1146" s="173"/>
      <c r="AA1146" s="173"/>
    </row>
    <row r="1147" spans="2:27">
      <c r="B1147" s="173"/>
      <c r="C1147" s="173"/>
      <c r="D1147" s="173"/>
      <c r="E1147" s="173"/>
      <c r="F1147" s="173"/>
      <c r="G1147" s="173"/>
      <c r="H1147" s="173"/>
      <c r="I1147" s="173"/>
      <c r="J1147" s="173"/>
      <c r="K1147" s="173"/>
      <c r="L1147" s="173"/>
      <c r="M1147" s="173"/>
      <c r="N1147" s="173"/>
      <c r="O1147" s="173"/>
      <c r="P1147" s="173"/>
      <c r="Q1147" s="173"/>
      <c r="R1147" s="173"/>
      <c r="S1147" s="173"/>
      <c r="T1147" s="173"/>
      <c r="U1147" s="173"/>
      <c r="V1147" s="173"/>
      <c r="W1147" s="173"/>
      <c r="X1147" s="173"/>
      <c r="Y1147" s="173"/>
      <c r="Z1147" s="173"/>
      <c r="AA1147" s="173"/>
    </row>
    <row r="1148" spans="2:27">
      <c r="B1148" s="173"/>
      <c r="C1148" s="173"/>
      <c r="D1148" s="173"/>
      <c r="E1148" s="173"/>
      <c r="F1148" s="173"/>
      <c r="G1148" s="173"/>
      <c r="H1148" s="173"/>
      <c r="I1148" s="173"/>
      <c r="J1148" s="173"/>
      <c r="K1148" s="173"/>
      <c r="L1148" s="173"/>
      <c r="M1148" s="173"/>
      <c r="N1148" s="173"/>
      <c r="O1148" s="173"/>
      <c r="P1148" s="173"/>
      <c r="Q1148" s="173"/>
      <c r="R1148" s="173"/>
      <c r="S1148" s="173"/>
      <c r="T1148" s="173"/>
      <c r="U1148" s="173"/>
      <c r="V1148" s="173"/>
      <c r="W1148" s="173"/>
      <c r="X1148" s="173"/>
      <c r="Y1148" s="173"/>
      <c r="Z1148" s="173"/>
      <c r="AA1148" s="173"/>
    </row>
    <row r="1149" spans="2:27">
      <c r="B1149" s="173"/>
      <c r="C1149" s="173"/>
      <c r="D1149" s="173"/>
      <c r="E1149" s="173"/>
      <c r="F1149" s="173"/>
      <c r="G1149" s="173"/>
      <c r="H1149" s="173"/>
      <c r="I1149" s="173"/>
      <c r="J1149" s="173"/>
      <c r="K1149" s="173"/>
      <c r="L1149" s="173"/>
      <c r="M1149" s="173"/>
      <c r="N1149" s="173"/>
      <c r="O1149" s="173"/>
      <c r="P1149" s="173"/>
      <c r="Q1149" s="173"/>
      <c r="R1149" s="173"/>
      <c r="S1149" s="173"/>
      <c r="T1149" s="173"/>
      <c r="U1149" s="173"/>
      <c r="V1149" s="173"/>
      <c r="W1149" s="173"/>
      <c r="X1149" s="173"/>
      <c r="Y1149" s="173"/>
      <c r="Z1149" s="173"/>
      <c r="AA1149" s="173"/>
    </row>
    <row r="1150" spans="2:27">
      <c r="B1150" s="173"/>
      <c r="C1150" s="173"/>
      <c r="D1150" s="173"/>
      <c r="E1150" s="173"/>
      <c r="F1150" s="173"/>
      <c r="G1150" s="173"/>
      <c r="H1150" s="173"/>
      <c r="I1150" s="173"/>
      <c r="J1150" s="173"/>
      <c r="K1150" s="173"/>
      <c r="L1150" s="173"/>
      <c r="M1150" s="173"/>
      <c r="N1150" s="173"/>
      <c r="O1150" s="173"/>
      <c r="P1150" s="173"/>
      <c r="Q1150" s="173"/>
      <c r="R1150" s="173"/>
      <c r="S1150" s="173"/>
      <c r="T1150" s="173"/>
      <c r="U1150" s="173"/>
      <c r="V1150" s="173"/>
      <c r="W1150" s="173"/>
      <c r="X1150" s="173"/>
      <c r="Y1150" s="173"/>
      <c r="Z1150" s="173"/>
      <c r="AA1150" s="173"/>
    </row>
    <row r="1151" spans="2:27">
      <c r="B1151" s="173"/>
      <c r="C1151" s="173"/>
      <c r="D1151" s="173"/>
      <c r="E1151" s="173"/>
      <c r="F1151" s="173"/>
      <c r="G1151" s="173"/>
      <c r="H1151" s="173"/>
      <c r="I1151" s="173"/>
      <c r="J1151" s="173"/>
      <c r="K1151" s="173"/>
      <c r="L1151" s="173"/>
      <c r="M1151" s="173"/>
      <c r="N1151" s="173"/>
      <c r="O1151" s="173"/>
      <c r="P1151" s="173"/>
      <c r="Q1151" s="173"/>
      <c r="R1151" s="173"/>
      <c r="S1151" s="173"/>
      <c r="T1151" s="173"/>
      <c r="U1151" s="173"/>
      <c r="V1151" s="173"/>
      <c r="W1151" s="173"/>
      <c r="X1151" s="173"/>
      <c r="Y1151" s="173"/>
      <c r="Z1151" s="173"/>
      <c r="AA1151" s="173"/>
    </row>
    <row r="1152" spans="2:27">
      <c r="B1152" s="173"/>
      <c r="C1152" s="173"/>
      <c r="D1152" s="173"/>
      <c r="E1152" s="173"/>
      <c r="F1152" s="173"/>
      <c r="G1152" s="173"/>
      <c r="H1152" s="173"/>
      <c r="I1152" s="173"/>
      <c r="J1152" s="173"/>
      <c r="K1152" s="173"/>
      <c r="L1152" s="173"/>
      <c r="M1152" s="173"/>
      <c r="N1152" s="173"/>
      <c r="O1152" s="173"/>
      <c r="P1152" s="173"/>
      <c r="Q1152" s="173"/>
      <c r="R1152" s="173"/>
      <c r="S1152" s="173"/>
      <c r="T1152" s="173"/>
      <c r="U1152" s="173"/>
      <c r="V1152" s="173"/>
      <c r="W1152" s="173"/>
      <c r="X1152" s="173"/>
      <c r="Y1152" s="173"/>
      <c r="Z1152" s="173"/>
      <c r="AA1152" s="173"/>
    </row>
    <row r="1153" spans="2:27">
      <c r="B1153" s="173"/>
      <c r="C1153" s="173"/>
      <c r="D1153" s="173"/>
      <c r="E1153" s="173"/>
      <c r="F1153" s="173"/>
      <c r="G1153" s="173"/>
      <c r="H1153" s="173"/>
      <c r="I1153" s="173"/>
      <c r="J1153" s="173"/>
      <c r="K1153" s="173"/>
      <c r="L1153" s="173"/>
      <c r="M1153" s="173"/>
      <c r="N1153" s="173"/>
      <c r="O1153" s="173"/>
      <c r="P1153" s="173"/>
      <c r="Q1153" s="173"/>
      <c r="R1153" s="173"/>
      <c r="S1153" s="173"/>
      <c r="T1153" s="173"/>
      <c r="U1153" s="173"/>
      <c r="V1153" s="173"/>
      <c r="W1153" s="173"/>
      <c r="X1153" s="173"/>
      <c r="Y1153" s="173"/>
      <c r="Z1153" s="173"/>
      <c r="AA1153" s="173"/>
    </row>
    <row r="1154" spans="2:27">
      <c r="B1154" s="173"/>
      <c r="C1154" s="173"/>
      <c r="D1154" s="173"/>
      <c r="E1154" s="173"/>
      <c r="F1154" s="173"/>
      <c r="G1154" s="173"/>
      <c r="H1154" s="173"/>
      <c r="I1154" s="173"/>
      <c r="J1154" s="173"/>
      <c r="K1154" s="173"/>
      <c r="L1154" s="173"/>
      <c r="M1154" s="173"/>
      <c r="N1154" s="173"/>
      <c r="O1154" s="173"/>
      <c r="P1154" s="173"/>
      <c r="Q1154" s="173"/>
      <c r="R1154" s="173"/>
      <c r="S1154" s="173"/>
      <c r="T1154" s="173"/>
      <c r="U1154" s="173"/>
      <c r="V1154" s="173"/>
      <c r="W1154" s="173"/>
      <c r="X1154" s="173"/>
      <c r="Y1154" s="173"/>
      <c r="Z1154" s="173"/>
      <c r="AA1154" s="173"/>
    </row>
    <row r="1155" spans="2:27">
      <c r="B1155" s="173"/>
      <c r="C1155" s="173"/>
      <c r="D1155" s="173"/>
      <c r="E1155" s="173"/>
      <c r="F1155" s="173"/>
      <c r="G1155" s="173"/>
      <c r="H1155" s="173"/>
      <c r="I1155" s="173"/>
      <c r="J1155" s="173"/>
      <c r="K1155" s="173"/>
      <c r="L1155" s="173"/>
      <c r="M1155" s="173"/>
      <c r="N1155" s="173"/>
      <c r="O1155" s="173"/>
      <c r="P1155" s="173"/>
      <c r="Q1155" s="173"/>
      <c r="R1155" s="173"/>
      <c r="S1155" s="173"/>
      <c r="T1155" s="173"/>
      <c r="U1155" s="173"/>
      <c r="V1155" s="173"/>
      <c r="W1155" s="173"/>
      <c r="X1155" s="173"/>
      <c r="Y1155" s="173"/>
      <c r="Z1155" s="173"/>
      <c r="AA1155" s="173"/>
    </row>
    <row r="1156" spans="2:27">
      <c r="B1156" s="173"/>
      <c r="C1156" s="173"/>
      <c r="D1156" s="173"/>
      <c r="E1156" s="173"/>
      <c r="F1156" s="173"/>
      <c r="G1156" s="173"/>
      <c r="H1156" s="173"/>
      <c r="I1156" s="173"/>
      <c r="J1156" s="173"/>
      <c r="K1156" s="173"/>
      <c r="L1156" s="173"/>
      <c r="M1156" s="173"/>
      <c r="N1156" s="173"/>
      <c r="O1156" s="173"/>
      <c r="P1156" s="173"/>
      <c r="Q1156" s="173"/>
      <c r="R1156" s="173"/>
      <c r="S1156" s="173"/>
      <c r="T1156" s="173"/>
      <c r="U1156" s="173"/>
      <c r="V1156" s="173"/>
      <c r="W1156" s="173"/>
      <c r="X1156" s="173"/>
      <c r="Y1156" s="173"/>
      <c r="Z1156" s="173"/>
      <c r="AA1156" s="173"/>
    </row>
    <row r="1157" spans="2:27">
      <c r="B1157" s="173"/>
      <c r="C1157" s="173"/>
      <c r="D1157" s="173"/>
      <c r="E1157" s="173"/>
      <c r="F1157" s="173"/>
      <c r="G1157" s="173"/>
      <c r="H1157" s="173"/>
      <c r="I1157" s="173"/>
      <c r="J1157" s="173"/>
      <c r="K1157" s="173"/>
      <c r="L1157" s="173"/>
      <c r="M1157" s="173"/>
      <c r="N1157" s="173"/>
      <c r="O1157" s="173"/>
      <c r="P1157" s="173"/>
      <c r="Q1157" s="173"/>
      <c r="R1157" s="173"/>
      <c r="S1157" s="173"/>
      <c r="T1157" s="173"/>
      <c r="U1157" s="173"/>
      <c r="V1157" s="173"/>
      <c r="W1157" s="173"/>
      <c r="X1157" s="173"/>
      <c r="Y1157" s="173"/>
      <c r="Z1157" s="173"/>
      <c r="AA1157" s="173"/>
    </row>
    <row r="1158" spans="2:27">
      <c r="B1158" s="173"/>
      <c r="C1158" s="173"/>
      <c r="D1158" s="173"/>
      <c r="E1158" s="173"/>
      <c r="F1158" s="173"/>
      <c r="G1158" s="173"/>
      <c r="H1158" s="173"/>
      <c r="I1158" s="173"/>
      <c r="J1158" s="173"/>
      <c r="K1158" s="173"/>
      <c r="L1158" s="173"/>
      <c r="M1158" s="173"/>
      <c r="N1158" s="173"/>
      <c r="O1158" s="173"/>
      <c r="P1158" s="173"/>
      <c r="Q1158" s="173"/>
      <c r="R1158" s="173"/>
      <c r="S1158" s="173"/>
      <c r="T1158" s="173"/>
      <c r="U1158" s="173"/>
      <c r="V1158" s="173"/>
      <c r="W1158" s="173"/>
      <c r="X1158" s="173"/>
      <c r="Y1158" s="173"/>
      <c r="Z1158" s="173"/>
      <c r="AA1158" s="173"/>
    </row>
    <row r="1159" spans="2:27">
      <c r="B1159" s="173"/>
      <c r="C1159" s="173"/>
      <c r="D1159" s="173"/>
      <c r="E1159" s="173"/>
      <c r="F1159" s="173"/>
      <c r="G1159" s="173"/>
      <c r="H1159" s="173"/>
      <c r="I1159" s="173"/>
      <c r="J1159" s="173"/>
      <c r="K1159" s="173"/>
      <c r="L1159" s="173"/>
      <c r="M1159" s="173"/>
      <c r="N1159" s="173"/>
      <c r="O1159" s="173"/>
      <c r="P1159" s="173"/>
      <c r="Q1159" s="173"/>
      <c r="R1159" s="173"/>
      <c r="S1159" s="173"/>
      <c r="T1159" s="173"/>
      <c r="U1159" s="173"/>
      <c r="V1159" s="173"/>
      <c r="W1159" s="173"/>
      <c r="X1159" s="173"/>
      <c r="Y1159" s="173"/>
      <c r="Z1159" s="173"/>
      <c r="AA1159" s="173"/>
    </row>
    <row r="1160" spans="2:27">
      <c r="B1160" s="173"/>
      <c r="C1160" s="173"/>
      <c r="D1160" s="173"/>
      <c r="E1160" s="173"/>
      <c r="F1160" s="173"/>
      <c r="G1160" s="173"/>
      <c r="H1160" s="173"/>
      <c r="I1160" s="173"/>
      <c r="J1160" s="173"/>
      <c r="K1160" s="173"/>
      <c r="L1160" s="173"/>
      <c r="M1160" s="173"/>
      <c r="N1160" s="173"/>
      <c r="O1160" s="173"/>
      <c r="P1160" s="173"/>
      <c r="Q1160" s="173"/>
      <c r="R1160" s="173"/>
      <c r="S1160" s="173"/>
      <c r="T1160" s="173"/>
      <c r="U1160" s="173"/>
      <c r="V1160" s="173"/>
      <c r="W1160" s="173"/>
      <c r="X1160" s="173"/>
      <c r="Y1160" s="173"/>
      <c r="Z1160" s="173"/>
      <c r="AA1160" s="173"/>
    </row>
    <row r="1161" spans="2:27">
      <c r="B1161" s="173"/>
      <c r="C1161" s="173"/>
      <c r="D1161" s="173"/>
      <c r="E1161" s="173"/>
      <c r="F1161" s="173"/>
      <c r="G1161" s="173"/>
      <c r="H1161" s="173"/>
      <c r="I1161" s="173"/>
      <c r="J1161" s="173"/>
      <c r="K1161" s="173"/>
      <c r="L1161" s="173"/>
      <c r="M1161" s="173"/>
      <c r="N1161" s="173"/>
      <c r="O1161" s="173"/>
      <c r="P1161" s="173"/>
      <c r="Q1161" s="173"/>
      <c r="R1161" s="173"/>
      <c r="S1161" s="173"/>
      <c r="T1161" s="173"/>
      <c r="U1161" s="173"/>
      <c r="V1161" s="173"/>
      <c r="W1161" s="173"/>
      <c r="X1161" s="173"/>
      <c r="Y1161" s="173"/>
      <c r="Z1161" s="173"/>
      <c r="AA1161" s="173"/>
    </row>
    <row r="1162" spans="2:27">
      <c r="B1162" s="173"/>
      <c r="C1162" s="173"/>
      <c r="D1162" s="173"/>
      <c r="E1162" s="173"/>
      <c r="F1162" s="173"/>
      <c r="G1162" s="173"/>
      <c r="H1162" s="173"/>
      <c r="I1162" s="173"/>
      <c r="J1162" s="173"/>
      <c r="K1162" s="173"/>
      <c r="L1162" s="173"/>
      <c r="M1162" s="173"/>
      <c r="N1162" s="173"/>
      <c r="O1162" s="173"/>
      <c r="P1162" s="173"/>
      <c r="Q1162" s="173"/>
      <c r="R1162" s="173"/>
      <c r="S1162" s="173"/>
      <c r="T1162" s="173"/>
      <c r="U1162" s="173"/>
      <c r="V1162" s="173"/>
      <c r="W1162" s="173"/>
      <c r="X1162" s="173"/>
      <c r="Y1162" s="173"/>
      <c r="Z1162" s="173"/>
      <c r="AA1162" s="173"/>
    </row>
    <row r="1163" spans="2:27">
      <c r="B1163" s="173"/>
      <c r="C1163" s="173"/>
      <c r="D1163" s="173"/>
      <c r="E1163" s="173"/>
      <c r="F1163" s="173"/>
      <c r="G1163" s="173"/>
      <c r="H1163" s="173"/>
      <c r="I1163" s="173"/>
      <c r="J1163" s="173"/>
      <c r="K1163" s="173"/>
      <c r="L1163" s="173"/>
      <c r="M1163" s="173"/>
      <c r="N1163" s="173"/>
      <c r="O1163" s="173"/>
      <c r="P1163" s="173"/>
      <c r="Q1163" s="173"/>
      <c r="R1163" s="173"/>
      <c r="S1163" s="173"/>
      <c r="T1163" s="173"/>
      <c r="U1163" s="173"/>
      <c r="V1163" s="173"/>
      <c r="W1163" s="173"/>
      <c r="X1163" s="173"/>
      <c r="Y1163" s="173"/>
      <c r="Z1163" s="173"/>
      <c r="AA1163" s="173"/>
    </row>
    <row r="1164" spans="2:27">
      <c r="B1164" s="173"/>
      <c r="C1164" s="173"/>
      <c r="D1164" s="173"/>
      <c r="E1164" s="173"/>
      <c r="F1164" s="173"/>
      <c r="G1164" s="173"/>
      <c r="H1164" s="173"/>
      <c r="I1164" s="173"/>
      <c r="J1164" s="173"/>
      <c r="K1164" s="173"/>
      <c r="L1164" s="173"/>
      <c r="M1164" s="173"/>
      <c r="N1164" s="173"/>
      <c r="O1164" s="173"/>
      <c r="P1164" s="173"/>
      <c r="Q1164" s="173"/>
      <c r="R1164" s="173"/>
      <c r="S1164" s="173"/>
      <c r="T1164" s="173"/>
      <c r="U1164" s="173"/>
      <c r="V1164" s="173"/>
      <c r="W1164" s="173"/>
      <c r="X1164" s="173"/>
      <c r="Y1164" s="173"/>
      <c r="Z1164" s="173"/>
      <c r="AA1164" s="173"/>
    </row>
    <row r="1165" spans="2:27">
      <c r="B1165" s="173"/>
      <c r="C1165" s="173"/>
      <c r="D1165" s="173"/>
      <c r="E1165" s="173"/>
      <c r="F1165" s="173"/>
      <c r="G1165" s="173"/>
      <c r="H1165" s="173"/>
      <c r="I1165" s="173"/>
      <c r="J1165" s="173"/>
      <c r="K1165" s="173"/>
      <c r="L1165" s="173"/>
      <c r="M1165" s="173"/>
      <c r="N1165" s="173"/>
      <c r="O1165" s="173"/>
      <c r="P1165" s="173"/>
      <c r="Q1165" s="173"/>
      <c r="R1165" s="173"/>
      <c r="S1165" s="173"/>
      <c r="T1165" s="173"/>
      <c r="U1165" s="173"/>
      <c r="V1165" s="173"/>
      <c r="W1165" s="173"/>
      <c r="X1165" s="173"/>
      <c r="Y1165" s="173"/>
      <c r="Z1165" s="173"/>
      <c r="AA1165" s="173"/>
    </row>
    <row r="1166" spans="2:27">
      <c r="B1166" s="173"/>
      <c r="C1166" s="173"/>
      <c r="D1166" s="173"/>
      <c r="E1166" s="173"/>
      <c r="F1166" s="173"/>
      <c r="G1166" s="173"/>
      <c r="H1166" s="173"/>
      <c r="I1166" s="173"/>
      <c r="J1166" s="173"/>
      <c r="K1166" s="173"/>
      <c r="L1166" s="173"/>
      <c r="M1166" s="173"/>
      <c r="N1166" s="173"/>
      <c r="O1166" s="173"/>
      <c r="P1166" s="173"/>
      <c r="Q1166" s="173"/>
      <c r="R1166" s="173"/>
      <c r="S1166" s="173"/>
      <c r="T1166" s="173"/>
      <c r="U1166" s="173"/>
      <c r="V1166" s="173"/>
      <c r="W1166" s="173"/>
      <c r="X1166" s="173"/>
      <c r="Y1166" s="173"/>
      <c r="Z1166" s="173"/>
      <c r="AA1166" s="173"/>
    </row>
    <row r="1167" spans="2:27">
      <c r="B1167" s="173"/>
      <c r="C1167" s="173"/>
      <c r="D1167" s="173"/>
      <c r="E1167" s="173"/>
      <c r="F1167" s="173"/>
      <c r="G1167" s="173"/>
      <c r="H1167" s="173"/>
      <c r="I1167" s="173"/>
      <c r="J1167" s="173"/>
      <c r="K1167" s="173"/>
      <c r="L1167" s="173"/>
      <c r="M1167" s="173"/>
      <c r="N1167" s="173"/>
      <c r="O1167" s="173"/>
      <c r="P1167" s="173"/>
      <c r="Q1167" s="173"/>
      <c r="R1167" s="173"/>
      <c r="S1167" s="173"/>
      <c r="T1167" s="173"/>
      <c r="U1167" s="173"/>
      <c r="V1167" s="173"/>
      <c r="W1167" s="173"/>
      <c r="X1167" s="173"/>
      <c r="Y1167" s="173"/>
      <c r="Z1167" s="173"/>
      <c r="AA1167" s="173"/>
    </row>
    <row r="1168" spans="2:27">
      <c r="B1168" s="173"/>
      <c r="C1168" s="173"/>
      <c r="D1168" s="173"/>
      <c r="E1168" s="173"/>
      <c r="F1168" s="173"/>
      <c r="G1168" s="173"/>
      <c r="H1168" s="173"/>
      <c r="I1168" s="173"/>
      <c r="J1168" s="173"/>
      <c r="K1168" s="173"/>
      <c r="L1168" s="173"/>
      <c r="M1168" s="173"/>
      <c r="N1168" s="173"/>
      <c r="O1168" s="173"/>
      <c r="P1168" s="173"/>
      <c r="Q1168" s="173"/>
      <c r="R1168" s="173"/>
      <c r="S1168" s="173"/>
      <c r="T1168" s="173"/>
      <c r="U1168" s="173"/>
      <c r="V1168" s="173"/>
      <c r="W1168" s="173"/>
      <c r="X1168" s="173"/>
      <c r="Y1168" s="173"/>
      <c r="Z1168" s="173"/>
      <c r="AA1168" s="173"/>
    </row>
    <row r="1169" spans="2:27">
      <c r="B1169" s="173"/>
      <c r="C1169" s="173"/>
      <c r="D1169" s="173"/>
      <c r="E1169" s="173"/>
      <c r="F1169" s="173"/>
      <c r="G1169" s="173"/>
      <c r="H1169" s="173"/>
      <c r="I1169" s="173"/>
      <c r="J1169" s="173"/>
      <c r="K1169" s="173"/>
      <c r="L1169" s="173"/>
      <c r="M1169" s="173"/>
      <c r="N1169" s="173"/>
      <c r="O1169" s="173"/>
      <c r="P1169" s="173"/>
      <c r="Q1169" s="173"/>
      <c r="R1169" s="173"/>
      <c r="S1169" s="173"/>
      <c r="T1169" s="173"/>
      <c r="U1169" s="173"/>
      <c r="V1169" s="173"/>
      <c r="W1169" s="173"/>
      <c r="X1169" s="173"/>
      <c r="Y1169" s="173"/>
      <c r="Z1169" s="173"/>
      <c r="AA1169" s="173"/>
    </row>
    <row r="1170" spans="2:27">
      <c r="B1170" s="173"/>
      <c r="C1170" s="173"/>
      <c r="D1170" s="173"/>
      <c r="E1170" s="173"/>
      <c r="F1170" s="173"/>
      <c r="G1170" s="173"/>
      <c r="H1170" s="173"/>
      <c r="I1170" s="173"/>
      <c r="J1170" s="173"/>
      <c r="K1170" s="173"/>
      <c r="L1170" s="173"/>
      <c r="M1170" s="173"/>
      <c r="N1170" s="173"/>
      <c r="O1170" s="173"/>
      <c r="P1170" s="173"/>
      <c r="Q1170" s="173"/>
      <c r="R1170" s="173"/>
      <c r="S1170" s="173"/>
      <c r="T1170" s="173"/>
      <c r="U1170" s="173"/>
      <c r="V1170" s="173"/>
      <c r="W1170" s="173"/>
      <c r="X1170" s="173"/>
      <c r="Y1170" s="173"/>
      <c r="Z1170" s="173"/>
      <c r="AA1170" s="173"/>
    </row>
    <row r="1171" spans="2:27">
      <c r="B1171" s="173"/>
      <c r="C1171" s="173"/>
      <c r="D1171" s="173"/>
      <c r="E1171" s="173"/>
      <c r="F1171" s="173"/>
      <c r="G1171" s="173"/>
      <c r="H1171" s="173"/>
      <c r="I1171" s="173"/>
      <c r="J1171" s="173"/>
      <c r="K1171" s="173"/>
      <c r="L1171" s="173"/>
      <c r="M1171" s="173"/>
      <c r="N1171" s="173"/>
      <c r="O1171" s="173"/>
      <c r="P1171" s="173"/>
      <c r="Q1171" s="173"/>
      <c r="R1171" s="173"/>
      <c r="S1171" s="173"/>
      <c r="T1171" s="173"/>
      <c r="U1171" s="173"/>
      <c r="V1171" s="173"/>
      <c r="W1171" s="173"/>
      <c r="X1171" s="173"/>
      <c r="Y1171" s="173"/>
      <c r="Z1171" s="173"/>
      <c r="AA1171" s="173"/>
    </row>
    <row r="1172" spans="2:27">
      <c r="B1172" s="173"/>
      <c r="C1172" s="173"/>
      <c r="D1172" s="173"/>
      <c r="E1172" s="173"/>
      <c r="F1172" s="173"/>
      <c r="G1172" s="173"/>
      <c r="H1172" s="173"/>
      <c r="I1172" s="173"/>
      <c r="J1172" s="173"/>
      <c r="K1172" s="173"/>
      <c r="L1172" s="173"/>
      <c r="M1172" s="173"/>
      <c r="N1172" s="173"/>
      <c r="O1172" s="173"/>
      <c r="P1172" s="173"/>
      <c r="Q1172" s="173"/>
      <c r="R1172" s="173"/>
      <c r="S1172" s="173"/>
      <c r="T1172" s="173"/>
      <c r="U1172" s="173"/>
      <c r="V1172" s="173"/>
      <c r="W1172" s="173"/>
      <c r="X1172" s="173"/>
      <c r="Y1172" s="173"/>
      <c r="Z1172" s="173"/>
      <c r="AA1172" s="173"/>
    </row>
    <row r="1173" spans="2:27">
      <c r="B1173" s="173"/>
      <c r="C1173" s="173"/>
      <c r="D1173" s="173"/>
      <c r="E1173" s="173"/>
      <c r="F1173" s="173"/>
      <c r="G1173" s="173"/>
      <c r="H1173" s="173"/>
      <c r="I1173" s="173"/>
      <c r="J1173" s="173"/>
      <c r="K1173" s="173"/>
      <c r="L1173" s="173"/>
      <c r="M1173" s="173"/>
      <c r="N1173" s="173"/>
      <c r="O1173" s="173"/>
      <c r="P1173" s="173"/>
      <c r="Q1173" s="173"/>
      <c r="R1173" s="173"/>
      <c r="S1173" s="173"/>
      <c r="T1173" s="173"/>
      <c r="U1173" s="173"/>
      <c r="V1173" s="173"/>
      <c r="W1173" s="173"/>
      <c r="X1173" s="173"/>
      <c r="Y1173" s="173"/>
      <c r="Z1173" s="173"/>
      <c r="AA1173" s="173"/>
    </row>
    <row r="1174" spans="2:27">
      <c r="B1174" s="173"/>
      <c r="C1174" s="173"/>
      <c r="D1174" s="173"/>
      <c r="E1174" s="173"/>
      <c r="F1174" s="173"/>
      <c r="G1174" s="173"/>
      <c r="H1174" s="173"/>
      <c r="I1174" s="173"/>
      <c r="J1174" s="173"/>
      <c r="K1174" s="173"/>
      <c r="L1174" s="173"/>
      <c r="M1174" s="173"/>
      <c r="N1174" s="173"/>
      <c r="O1174" s="173"/>
      <c r="P1174" s="173"/>
      <c r="Q1174" s="173"/>
      <c r="R1174" s="173"/>
      <c r="S1174" s="173"/>
      <c r="T1174" s="173"/>
      <c r="U1174" s="173"/>
      <c r="V1174" s="173"/>
      <c r="W1174" s="173"/>
      <c r="X1174" s="173"/>
      <c r="Y1174" s="173"/>
      <c r="Z1174" s="173"/>
      <c r="AA1174" s="173"/>
    </row>
    <row r="1175" spans="2:27">
      <c r="B1175" s="173"/>
      <c r="C1175" s="173"/>
      <c r="D1175" s="173"/>
      <c r="E1175" s="173"/>
      <c r="F1175" s="173"/>
      <c r="G1175" s="173"/>
      <c r="H1175" s="173"/>
      <c r="I1175" s="173"/>
      <c r="J1175" s="173"/>
      <c r="K1175" s="173"/>
      <c r="L1175" s="173"/>
      <c r="M1175" s="173"/>
      <c r="N1175" s="173"/>
      <c r="O1175" s="173"/>
      <c r="P1175" s="173"/>
      <c r="Q1175" s="173"/>
      <c r="R1175" s="173"/>
      <c r="S1175" s="173"/>
      <c r="T1175" s="173"/>
      <c r="U1175" s="173"/>
      <c r="V1175" s="173"/>
      <c r="W1175" s="173"/>
      <c r="X1175" s="173"/>
      <c r="Y1175" s="173"/>
      <c r="Z1175" s="173"/>
      <c r="AA1175" s="173"/>
    </row>
    <row r="1176" spans="2:27">
      <c r="B1176" s="173"/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173"/>
      <c r="M1176" s="173"/>
      <c r="N1176" s="173"/>
      <c r="O1176" s="173"/>
      <c r="P1176" s="173"/>
      <c r="Q1176" s="173"/>
      <c r="R1176" s="173"/>
      <c r="S1176" s="173"/>
      <c r="T1176" s="173"/>
      <c r="U1176" s="173"/>
      <c r="V1176" s="173"/>
      <c r="W1176" s="173"/>
      <c r="X1176" s="173"/>
      <c r="Y1176" s="173"/>
      <c r="Z1176" s="173"/>
      <c r="AA1176" s="173"/>
    </row>
    <row r="1177" spans="2:27">
      <c r="B1177" s="173"/>
      <c r="C1177" s="173"/>
      <c r="D1177" s="173"/>
      <c r="E1177" s="173"/>
      <c r="F1177" s="173"/>
      <c r="G1177" s="173"/>
      <c r="H1177" s="173"/>
      <c r="I1177" s="173"/>
      <c r="J1177" s="173"/>
      <c r="K1177" s="173"/>
      <c r="L1177" s="173"/>
      <c r="M1177" s="173"/>
      <c r="N1177" s="173"/>
      <c r="O1177" s="173"/>
      <c r="P1177" s="173"/>
      <c r="Q1177" s="173"/>
      <c r="R1177" s="173"/>
      <c r="S1177" s="173"/>
      <c r="T1177" s="173"/>
      <c r="U1177" s="173"/>
      <c r="V1177" s="173"/>
      <c r="W1177" s="173"/>
      <c r="X1177" s="173"/>
      <c r="Y1177" s="173"/>
      <c r="Z1177" s="173"/>
      <c r="AA1177" s="173"/>
    </row>
    <row r="1178" spans="2:27">
      <c r="B1178" s="173"/>
      <c r="C1178" s="173"/>
      <c r="D1178" s="173"/>
      <c r="E1178" s="173"/>
      <c r="F1178" s="173"/>
      <c r="G1178" s="173"/>
      <c r="H1178" s="173"/>
      <c r="I1178" s="173"/>
      <c r="J1178" s="173"/>
      <c r="K1178" s="173"/>
      <c r="L1178" s="173"/>
      <c r="M1178" s="173"/>
      <c r="N1178" s="173"/>
      <c r="O1178" s="173"/>
      <c r="P1178" s="173"/>
      <c r="Q1178" s="173"/>
      <c r="R1178" s="173"/>
      <c r="S1178" s="173"/>
      <c r="T1178" s="173"/>
      <c r="U1178" s="173"/>
      <c r="V1178" s="173"/>
      <c r="W1178" s="173"/>
      <c r="X1178" s="173"/>
      <c r="Y1178" s="173"/>
      <c r="Z1178" s="173"/>
      <c r="AA1178" s="173"/>
    </row>
    <row r="1179" spans="2:27">
      <c r="B1179" s="173"/>
      <c r="C1179" s="173"/>
      <c r="D1179" s="173"/>
      <c r="E1179" s="173"/>
      <c r="F1179" s="173"/>
      <c r="G1179" s="173"/>
      <c r="H1179" s="173"/>
      <c r="I1179" s="173"/>
      <c r="J1179" s="173"/>
      <c r="K1179" s="173"/>
      <c r="L1179" s="173"/>
      <c r="M1179" s="173"/>
      <c r="N1179" s="173"/>
      <c r="O1179" s="173"/>
      <c r="P1179" s="173"/>
      <c r="Q1179" s="173"/>
      <c r="R1179" s="173"/>
      <c r="S1179" s="173"/>
      <c r="T1179" s="173"/>
      <c r="U1179" s="173"/>
      <c r="V1179" s="173"/>
      <c r="W1179" s="173"/>
      <c r="X1179" s="173"/>
      <c r="Y1179" s="173"/>
      <c r="Z1179" s="173"/>
      <c r="AA1179" s="173"/>
    </row>
    <row r="1180" spans="2:27">
      <c r="B1180" s="173"/>
      <c r="C1180" s="173"/>
      <c r="D1180" s="173"/>
      <c r="E1180" s="173"/>
      <c r="F1180" s="173"/>
      <c r="G1180" s="173"/>
      <c r="H1180" s="173"/>
      <c r="I1180" s="173"/>
      <c r="J1180" s="173"/>
      <c r="K1180" s="173"/>
      <c r="L1180" s="173"/>
      <c r="M1180" s="173"/>
      <c r="N1180" s="173"/>
      <c r="O1180" s="173"/>
      <c r="P1180" s="173"/>
      <c r="Q1180" s="173"/>
      <c r="R1180" s="173"/>
      <c r="S1180" s="173"/>
      <c r="T1180" s="173"/>
      <c r="U1180" s="173"/>
      <c r="V1180" s="173"/>
      <c r="W1180" s="173"/>
      <c r="X1180" s="173"/>
      <c r="Y1180" s="173"/>
      <c r="Z1180" s="173"/>
      <c r="AA1180" s="173"/>
    </row>
    <row r="1181" spans="2:27">
      <c r="B1181" s="173"/>
      <c r="C1181" s="173"/>
      <c r="D1181" s="173"/>
      <c r="E1181" s="173"/>
      <c r="F1181" s="173"/>
      <c r="G1181" s="173"/>
      <c r="H1181" s="173"/>
      <c r="I1181" s="173"/>
      <c r="J1181" s="173"/>
      <c r="K1181" s="173"/>
      <c r="L1181" s="173"/>
      <c r="M1181" s="173"/>
      <c r="N1181" s="173"/>
      <c r="O1181" s="173"/>
      <c r="P1181" s="173"/>
      <c r="Q1181" s="173"/>
      <c r="R1181" s="173"/>
      <c r="S1181" s="173"/>
      <c r="T1181" s="173"/>
      <c r="U1181" s="173"/>
      <c r="V1181" s="173"/>
      <c r="W1181" s="173"/>
      <c r="X1181" s="173"/>
      <c r="Y1181" s="173"/>
      <c r="Z1181" s="173"/>
      <c r="AA1181" s="173"/>
    </row>
    <row r="1182" spans="2:27">
      <c r="B1182" s="173"/>
      <c r="C1182" s="173"/>
      <c r="D1182" s="173"/>
      <c r="E1182" s="173"/>
      <c r="F1182" s="173"/>
      <c r="G1182" s="173"/>
      <c r="H1182" s="173"/>
      <c r="I1182" s="173"/>
      <c r="J1182" s="173"/>
      <c r="K1182" s="173"/>
      <c r="L1182" s="173"/>
      <c r="M1182" s="173"/>
      <c r="N1182" s="173"/>
      <c r="O1182" s="173"/>
      <c r="P1182" s="173"/>
      <c r="Q1182" s="173"/>
      <c r="R1182" s="173"/>
      <c r="S1182" s="173"/>
      <c r="T1182" s="173"/>
      <c r="U1182" s="173"/>
      <c r="V1182" s="173"/>
      <c r="W1182" s="173"/>
      <c r="X1182" s="173"/>
      <c r="Y1182" s="173"/>
      <c r="Z1182" s="173"/>
      <c r="AA1182" s="173"/>
    </row>
    <row r="1183" spans="2:27">
      <c r="B1183" s="173"/>
      <c r="C1183" s="173"/>
      <c r="D1183" s="173"/>
      <c r="E1183" s="173"/>
      <c r="F1183" s="173"/>
      <c r="G1183" s="173"/>
      <c r="H1183" s="173"/>
      <c r="I1183" s="173"/>
      <c r="J1183" s="173"/>
      <c r="K1183" s="173"/>
      <c r="L1183" s="173"/>
      <c r="M1183" s="173"/>
      <c r="N1183" s="173"/>
      <c r="O1183" s="173"/>
      <c r="P1183" s="173"/>
      <c r="Q1183" s="173"/>
      <c r="R1183" s="173"/>
      <c r="S1183" s="173"/>
      <c r="T1183" s="173"/>
      <c r="U1183" s="173"/>
      <c r="V1183" s="173"/>
      <c r="W1183" s="173"/>
      <c r="X1183" s="173"/>
      <c r="Y1183" s="173"/>
      <c r="Z1183" s="173"/>
      <c r="AA1183" s="173"/>
    </row>
    <row r="1184" spans="2:27">
      <c r="B1184" s="173"/>
      <c r="C1184" s="173"/>
      <c r="D1184" s="173"/>
      <c r="E1184" s="173"/>
      <c r="F1184" s="173"/>
      <c r="G1184" s="173"/>
      <c r="H1184" s="173"/>
      <c r="I1184" s="173"/>
      <c r="J1184" s="173"/>
      <c r="K1184" s="173"/>
      <c r="L1184" s="173"/>
      <c r="M1184" s="173"/>
      <c r="N1184" s="173"/>
      <c r="O1184" s="173"/>
      <c r="P1184" s="173"/>
      <c r="Q1184" s="173"/>
      <c r="R1184" s="173"/>
      <c r="S1184" s="173"/>
      <c r="T1184" s="173"/>
      <c r="U1184" s="173"/>
      <c r="V1184" s="173"/>
      <c r="W1184" s="173"/>
      <c r="X1184" s="173"/>
      <c r="Y1184" s="173"/>
      <c r="Z1184" s="173"/>
      <c r="AA1184" s="173"/>
    </row>
    <row r="1185" spans="2:27">
      <c r="B1185" s="173"/>
      <c r="C1185" s="173"/>
      <c r="D1185" s="173"/>
      <c r="E1185" s="173"/>
      <c r="F1185" s="173"/>
      <c r="G1185" s="173"/>
      <c r="H1185" s="173"/>
      <c r="I1185" s="173"/>
      <c r="J1185" s="173"/>
      <c r="K1185" s="173"/>
      <c r="L1185" s="173"/>
      <c r="M1185" s="173"/>
      <c r="N1185" s="173"/>
      <c r="O1185" s="173"/>
      <c r="P1185" s="173"/>
      <c r="Q1185" s="173"/>
      <c r="R1185" s="173"/>
      <c r="S1185" s="173"/>
      <c r="T1185" s="173"/>
      <c r="U1185" s="173"/>
      <c r="V1185" s="173"/>
      <c r="W1185" s="173"/>
      <c r="X1185" s="173"/>
      <c r="Y1185" s="173"/>
      <c r="Z1185" s="173"/>
      <c r="AA1185" s="173"/>
    </row>
    <row r="1186" spans="2:27">
      <c r="B1186" s="173"/>
      <c r="C1186" s="173"/>
      <c r="D1186" s="173"/>
      <c r="E1186" s="173"/>
      <c r="F1186" s="173"/>
      <c r="G1186" s="173"/>
      <c r="H1186" s="173"/>
      <c r="I1186" s="173"/>
      <c r="J1186" s="173"/>
      <c r="K1186" s="173"/>
      <c r="L1186" s="173"/>
      <c r="M1186" s="173"/>
      <c r="N1186" s="173"/>
      <c r="O1186" s="173"/>
      <c r="P1186" s="173"/>
      <c r="Q1186" s="173"/>
      <c r="R1186" s="173"/>
      <c r="S1186" s="173"/>
      <c r="T1186" s="173"/>
      <c r="U1186" s="173"/>
      <c r="V1186" s="173"/>
      <c r="W1186" s="173"/>
      <c r="X1186" s="173"/>
      <c r="Y1186" s="173"/>
      <c r="Z1186" s="173"/>
      <c r="AA1186" s="173"/>
    </row>
    <row r="1187" spans="2:27">
      <c r="B1187" s="173"/>
      <c r="C1187" s="173"/>
      <c r="D1187" s="173"/>
      <c r="E1187" s="173"/>
      <c r="F1187" s="173"/>
      <c r="G1187" s="173"/>
      <c r="H1187" s="173"/>
      <c r="I1187" s="173"/>
      <c r="J1187" s="173"/>
      <c r="K1187" s="173"/>
      <c r="L1187" s="173"/>
      <c r="M1187" s="173"/>
      <c r="N1187" s="173"/>
      <c r="O1187" s="173"/>
      <c r="P1187" s="173"/>
      <c r="Q1187" s="173"/>
      <c r="R1187" s="173"/>
      <c r="S1187" s="173"/>
      <c r="T1187" s="173"/>
      <c r="U1187" s="173"/>
      <c r="V1187" s="173"/>
      <c r="W1187" s="173"/>
      <c r="X1187" s="173"/>
      <c r="Y1187" s="173"/>
      <c r="Z1187" s="173"/>
      <c r="AA1187" s="173"/>
    </row>
    <row r="1188" spans="2:27">
      <c r="B1188" s="173"/>
      <c r="C1188" s="173"/>
      <c r="D1188" s="173"/>
      <c r="E1188" s="173"/>
      <c r="F1188" s="173"/>
      <c r="G1188" s="173"/>
      <c r="H1188" s="173"/>
      <c r="I1188" s="173"/>
      <c r="J1188" s="173"/>
      <c r="K1188" s="173"/>
      <c r="L1188" s="173"/>
      <c r="M1188" s="173"/>
      <c r="N1188" s="173"/>
      <c r="O1188" s="173"/>
      <c r="P1188" s="173"/>
      <c r="Q1188" s="173"/>
      <c r="R1188" s="173"/>
      <c r="S1188" s="173"/>
      <c r="T1188" s="173"/>
      <c r="U1188" s="173"/>
      <c r="V1188" s="173"/>
      <c r="W1188" s="173"/>
      <c r="X1188" s="173"/>
      <c r="Y1188" s="173"/>
      <c r="Z1188" s="173"/>
      <c r="AA1188" s="173"/>
    </row>
    <row r="1189" spans="2:27">
      <c r="B1189" s="173"/>
      <c r="C1189" s="173"/>
      <c r="D1189" s="173"/>
      <c r="E1189" s="173"/>
      <c r="F1189" s="173"/>
      <c r="G1189" s="173"/>
      <c r="H1189" s="173"/>
      <c r="I1189" s="173"/>
      <c r="J1189" s="173"/>
      <c r="K1189" s="173"/>
      <c r="L1189" s="173"/>
      <c r="M1189" s="173"/>
      <c r="N1189" s="173"/>
      <c r="O1189" s="173"/>
      <c r="P1189" s="173"/>
      <c r="Q1189" s="173"/>
      <c r="R1189" s="173"/>
      <c r="S1189" s="173"/>
      <c r="T1189" s="173"/>
      <c r="U1189" s="173"/>
      <c r="V1189" s="173"/>
      <c r="W1189" s="173"/>
      <c r="X1189" s="173"/>
      <c r="Y1189" s="173"/>
      <c r="Z1189" s="173"/>
      <c r="AA1189" s="173"/>
    </row>
    <row r="1190" spans="2:27">
      <c r="B1190" s="173"/>
      <c r="C1190" s="173"/>
      <c r="D1190" s="173"/>
      <c r="E1190" s="173"/>
      <c r="F1190" s="173"/>
      <c r="G1190" s="173"/>
      <c r="H1190" s="173"/>
      <c r="I1190" s="173"/>
      <c r="J1190" s="173"/>
      <c r="K1190" s="173"/>
      <c r="L1190" s="173"/>
      <c r="M1190" s="173"/>
      <c r="N1190" s="173"/>
      <c r="O1190" s="173"/>
      <c r="P1190" s="173"/>
      <c r="Q1190" s="173"/>
      <c r="R1190" s="173"/>
      <c r="S1190" s="173"/>
      <c r="T1190" s="173"/>
      <c r="U1190" s="173"/>
      <c r="V1190" s="173"/>
      <c r="W1190" s="173"/>
      <c r="X1190" s="173"/>
      <c r="Y1190" s="173"/>
      <c r="Z1190" s="173"/>
      <c r="AA1190" s="173"/>
    </row>
    <row r="1191" spans="2:27">
      <c r="B1191" s="173"/>
      <c r="C1191" s="173"/>
      <c r="D1191" s="173"/>
      <c r="E1191" s="173"/>
      <c r="F1191" s="173"/>
      <c r="G1191" s="173"/>
      <c r="H1191" s="173"/>
      <c r="I1191" s="173"/>
      <c r="J1191" s="173"/>
      <c r="K1191" s="173"/>
      <c r="L1191" s="173"/>
      <c r="M1191" s="173"/>
      <c r="N1191" s="173"/>
      <c r="O1191" s="173"/>
      <c r="P1191" s="173"/>
      <c r="Q1191" s="173"/>
      <c r="R1191" s="173"/>
      <c r="S1191" s="173"/>
      <c r="T1191" s="173"/>
      <c r="U1191" s="173"/>
      <c r="V1191" s="173"/>
      <c r="W1191" s="173"/>
      <c r="X1191" s="173"/>
      <c r="Y1191" s="173"/>
      <c r="Z1191" s="173"/>
      <c r="AA1191" s="173"/>
    </row>
    <row r="1192" spans="2:27">
      <c r="B1192" s="173"/>
      <c r="C1192" s="173"/>
      <c r="D1192" s="173"/>
      <c r="E1192" s="173"/>
      <c r="F1192" s="173"/>
      <c r="G1192" s="173"/>
      <c r="H1192" s="173"/>
      <c r="I1192" s="173"/>
      <c r="J1192" s="173"/>
      <c r="K1192" s="173"/>
      <c r="L1192" s="173"/>
      <c r="M1192" s="173"/>
      <c r="N1192" s="173"/>
      <c r="O1192" s="173"/>
      <c r="P1192" s="173"/>
      <c r="Q1192" s="173"/>
      <c r="R1192" s="173"/>
      <c r="S1192" s="173"/>
      <c r="T1192" s="173"/>
      <c r="U1192" s="173"/>
      <c r="V1192" s="173"/>
      <c r="W1192" s="173"/>
      <c r="X1192" s="173"/>
      <c r="Y1192" s="173"/>
      <c r="Z1192" s="173"/>
      <c r="AA1192" s="173"/>
    </row>
    <row r="1193" spans="2:27">
      <c r="B1193" s="173"/>
      <c r="C1193" s="173"/>
      <c r="D1193" s="173"/>
      <c r="E1193" s="173"/>
      <c r="F1193" s="173"/>
      <c r="G1193" s="173"/>
      <c r="H1193" s="173"/>
      <c r="I1193" s="173"/>
      <c r="J1193" s="173"/>
      <c r="K1193" s="173"/>
      <c r="L1193" s="173"/>
      <c r="M1193" s="173"/>
      <c r="N1193" s="173"/>
      <c r="O1193" s="173"/>
      <c r="P1193" s="173"/>
      <c r="Q1193" s="173"/>
      <c r="R1193" s="173"/>
      <c r="S1193" s="173"/>
      <c r="T1193" s="173"/>
      <c r="U1193" s="173"/>
      <c r="V1193" s="173"/>
      <c r="W1193" s="173"/>
      <c r="X1193" s="173"/>
      <c r="Y1193" s="173"/>
      <c r="Z1193" s="173"/>
      <c r="AA1193" s="173"/>
    </row>
    <row r="1194" spans="2:27">
      <c r="B1194" s="173"/>
      <c r="C1194" s="173"/>
      <c r="D1194" s="173"/>
      <c r="E1194" s="173"/>
      <c r="F1194" s="173"/>
      <c r="G1194" s="173"/>
      <c r="H1194" s="173"/>
      <c r="I1194" s="173"/>
      <c r="J1194" s="173"/>
      <c r="K1194" s="173"/>
      <c r="L1194" s="173"/>
      <c r="M1194" s="173"/>
      <c r="N1194" s="173"/>
      <c r="O1194" s="173"/>
      <c r="P1194" s="173"/>
      <c r="Q1194" s="173"/>
      <c r="R1194" s="173"/>
      <c r="S1194" s="173"/>
      <c r="T1194" s="173"/>
      <c r="U1194" s="173"/>
      <c r="V1194" s="173"/>
      <c r="W1194" s="173"/>
      <c r="X1194" s="173"/>
      <c r="Y1194" s="173"/>
      <c r="Z1194" s="173"/>
      <c r="AA1194" s="173"/>
    </row>
    <row r="1195" spans="2:27">
      <c r="B1195" s="173"/>
      <c r="C1195" s="173"/>
      <c r="D1195" s="173"/>
      <c r="E1195" s="173"/>
      <c r="F1195" s="173"/>
      <c r="G1195" s="173"/>
      <c r="H1195" s="173"/>
      <c r="I1195" s="173"/>
      <c r="J1195" s="173"/>
      <c r="K1195" s="173"/>
      <c r="L1195" s="173"/>
      <c r="M1195" s="173"/>
      <c r="N1195" s="173"/>
      <c r="O1195" s="173"/>
      <c r="P1195" s="173"/>
      <c r="Q1195" s="173"/>
      <c r="R1195" s="173"/>
      <c r="S1195" s="173"/>
      <c r="T1195" s="173"/>
      <c r="U1195" s="173"/>
      <c r="V1195" s="173"/>
      <c r="W1195" s="173"/>
      <c r="X1195" s="173"/>
      <c r="Y1195" s="173"/>
      <c r="Z1195" s="173"/>
      <c r="AA1195" s="173"/>
    </row>
    <row r="1196" spans="2:27">
      <c r="B1196" s="173"/>
      <c r="C1196" s="173"/>
      <c r="D1196" s="173"/>
      <c r="E1196" s="173"/>
      <c r="F1196" s="173"/>
      <c r="G1196" s="173"/>
      <c r="H1196" s="173"/>
      <c r="I1196" s="173"/>
      <c r="J1196" s="173"/>
      <c r="K1196" s="173"/>
      <c r="L1196" s="173"/>
      <c r="M1196" s="173"/>
      <c r="N1196" s="173"/>
      <c r="O1196" s="173"/>
      <c r="P1196" s="173"/>
      <c r="Q1196" s="173"/>
      <c r="R1196" s="173"/>
      <c r="S1196" s="173"/>
      <c r="T1196" s="173"/>
      <c r="U1196" s="173"/>
      <c r="V1196" s="173"/>
      <c r="W1196" s="173"/>
      <c r="X1196" s="173"/>
      <c r="Y1196" s="173"/>
      <c r="Z1196" s="173"/>
      <c r="AA1196" s="173"/>
    </row>
    <row r="1197" spans="2:27">
      <c r="B1197" s="173"/>
      <c r="C1197" s="173"/>
      <c r="D1197" s="173"/>
      <c r="E1197" s="173"/>
      <c r="F1197" s="173"/>
      <c r="G1197" s="173"/>
      <c r="H1197" s="173"/>
      <c r="I1197" s="173"/>
      <c r="J1197" s="173"/>
      <c r="K1197" s="173"/>
      <c r="L1197" s="173"/>
      <c r="M1197" s="173"/>
      <c r="N1197" s="173"/>
      <c r="O1197" s="173"/>
      <c r="P1197" s="173"/>
      <c r="Q1197" s="173"/>
      <c r="R1197" s="173"/>
      <c r="S1197" s="173"/>
      <c r="T1197" s="173"/>
      <c r="U1197" s="173"/>
      <c r="V1197" s="173"/>
      <c r="W1197" s="173"/>
      <c r="X1197" s="173"/>
      <c r="Y1197" s="173"/>
      <c r="Z1197" s="173"/>
      <c r="AA1197" s="173"/>
    </row>
    <row r="1198" spans="2:27">
      <c r="B1198" s="173"/>
      <c r="C1198" s="173"/>
      <c r="D1198" s="173"/>
      <c r="E1198" s="173"/>
      <c r="F1198" s="173"/>
      <c r="G1198" s="173"/>
      <c r="H1198" s="173"/>
      <c r="I1198" s="173"/>
      <c r="J1198" s="173"/>
      <c r="K1198" s="173"/>
      <c r="L1198" s="173"/>
      <c r="M1198" s="173"/>
      <c r="N1198" s="173"/>
      <c r="O1198" s="173"/>
      <c r="P1198" s="173"/>
      <c r="Q1198" s="173"/>
      <c r="R1198" s="173"/>
      <c r="S1198" s="173"/>
      <c r="T1198" s="173"/>
      <c r="U1198" s="173"/>
      <c r="V1198" s="173"/>
      <c r="W1198" s="173"/>
      <c r="X1198" s="173"/>
      <c r="Y1198" s="173"/>
      <c r="Z1198" s="173"/>
      <c r="AA1198" s="173"/>
    </row>
    <row r="1199" spans="2:27">
      <c r="B1199" s="173"/>
      <c r="C1199" s="173"/>
      <c r="D1199" s="173"/>
      <c r="E1199" s="173"/>
      <c r="F1199" s="173"/>
      <c r="G1199" s="173"/>
      <c r="H1199" s="173"/>
      <c r="I1199" s="173"/>
      <c r="J1199" s="173"/>
      <c r="K1199" s="173"/>
      <c r="L1199" s="173"/>
      <c r="M1199" s="173"/>
      <c r="N1199" s="173"/>
      <c r="O1199" s="173"/>
      <c r="P1199" s="173"/>
      <c r="Q1199" s="173"/>
      <c r="R1199" s="173"/>
      <c r="S1199" s="173"/>
      <c r="T1199" s="173"/>
      <c r="U1199" s="173"/>
      <c r="V1199" s="173"/>
      <c r="W1199" s="173"/>
      <c r="X1199" s="173"/>
      <c r="Y1199" s="173"/>
      <c r="Z1199" s="173"/>
      <c r="AA1199" s="173"/>
    </row>
    <row r="1200" spans="2:27">
      <c r="B1200" s="173"/>
      <c r="C1200" s="173"/>
      <c r="D1200" s="173"/>
      <c r="E1200" s="173"/>
      <c r="F1200" s="173"/>
      <c r="G1200" s="173"/>
      <c r="H1200" s="173"/>
      <c r="I1200" s="173"/>
      <c r="J1200" s="173"/>
      <c r="K1200" s="173"/>
      <c r="L1200" s="173"/>
      <c r="M1200" s="173"/>
      <c r="N1200" s="173"/>
      <c r="O1200" s="173"/>
      <c r="P1200" s="173"/>
      <c r="Q1200" s="173"/>
      <c r="R1200" s="173"/>
      <c r="S1200" s="173"/>
      <c r="T1200" s="173"/>
      <c r="U1200" s="173"/>
      <c r="V1200" s="173"/>
      <c r="W1200" s="173"/>
      <c r="X1200" s="173"/>
      <c r="Y1200" s="173"/>
      <c r="Z1200" s="173"/>
      <c r="AA1200" s="173"/>
    </row>
    <row r="1201" spans="2:27">
      <c r="B1201" s="173"/>
      <c r="C1201" s="173"/>
      <c r="D1201" s="173"/>
      <c r="E1201" s="173"/>
      <c r="F1201" s="173"/>
      <c r="G1201" s="173"/>
      <c r="H1201" s="173"/>
      <c r="I1201" s="173"/>
      <c r="J1201" s="173"/>
      <c r="K1201" s="173"/>
      <c r="L1201" s="173"/>
      <c r="M1201" s="173"/>
      <c r="N1201" s="173"/>
      <c r="O1201" s="173"/>
      <c r="P1201" s="173"/>
      <c r="Q1201" s="173"/>
      <c r="R1201" s="173"/>
      <c r="S1201" s="173"/>
      <c r="T1201" s="173"/>
      <c r="U1201" s="173"/>
      <c r="V1201" s="173"/>
      <c r="W1201" s="173"/>
      <c r="X1201" s="173"/>
      <c r="Y1201" s="173"/>
      <c r="Z1201" s="173"/>
      <c r="AA1201" s="173"/>
    </row>
    <row r="1202" spans="2:27">
      <c r="B1202" s="173"/>
      <c r="C1202" s="173"/>
      <c r="D1202" s="173"/>
      <c r="E1202" s="173"/>
      <c r="F1202" s="173"/>
      <c r="G1202" s="173"/>
      <c r="H1202" s="173"/>
      <c r="I1202" s="173"/>
      <c r="J1202" s="173"/>
      <c r="K1202" s="173"/>
      <c r="L1202" s="173"/>
      <c r="M1202" s="173"/>
      <c r="N1202" s="173"/>
      <c r="O1202" s="173"/>
      <c r="P1202" s="173"/>
      <c r="Q1202" s="173"/>
      <c r="R1202" s="173"/>
      <c r="S1202" s="173"/>
      <c r="T1202" s="173"/>
      <c r="U1202" s="173"/>
      <c r="V1202" s="173"/>
      <c r="W1202" s="173"/>
      <c r="X1202" s="173"/>
      <c r="Y1202" s="173"/>
      <c r="Z1202" s="173"/>
      <c r="AA1202" s="173"/>
    </row>
    <row r="1203" spans="2:27">
      <c r="B1203" s="173"/>
      <c r="C1203" s="173"/>
      <c r="D1203" s="173"/>
      <c r="E1203" s="173"/>
      <c r="F1203" s="173"/>
      <c r="G1203" s="173"/>
      <c r="H1203" s="173"/>
      <c r="I1203" s="173"/>
      <c r="J1203" s="173"/>
      <c r="K1203" s="173"/>
      <c r="L1203" s="173"/>
      <c r="M1203" s="173"/>
      <c r="N1203" s="173"/>
      <c r="O1203" s="173"/>
      <c r="P1203" s="173"/>
      <c r="Q1203" s="173"/>
      <c r="R1203" s="173"/>
      <c r="S1203" s="173"/>
      <c r="T1203" s="173"/>
      <c r="U1203" s="173"/>
      <c r="V1203" s="173"/>
      <c r="W1203" s="173"/>
      <c r="X1203" s="173"/>
      <c r="Y1203" s="173"/>
      <c r="Z1203" s="173"/>
      <c r="AA1203" s="173"/>
    </row>
    <row r="1204" spans="2:27">
      <c r="B1204" s="173"/>
      <c r="C1204" s="173"/>
      <c r="D1204" s="173"/>
      <c r="E1204" s="173"/>
      <c r="F1204" s="173"/>
      <c r="G1204" s="173"/>
      <c r="H1204" s="173"/>
      <c r="I1204" s="173"/>
      <c r="J1204" s="173"/>
      <c r="K1204" s="173"/>
      <c r="L1204" s="173"/>
      <c r="M1204" s="173"/>
      <c r="N1204" s="173"/>
      <c r="O1204" s="173"/>
      <c r="P1204" s="173"/>
      <c r="Q1204" s="173"/>
      <c r="R1204" s="173"/>
      <c r="S1204" s="173"/>
      <c r="T1204" s="173"/>
      <c r="U1204" s="173"/>
      <c r="V1204" s="173"/>
      <c r="W1204" s="173"/>
      <c r="X1204" s="173"/>
      <c r="Y1204" s="173"/>
      <c r="Z1204" s="173"/>
      <c r="AA1204" s="173"/>
    </row>
    <row r="1205" spans="2:27">
      <c r="B1205" s="173"/>
      <c r="C1205" s="173"/>
      <c r="D1205" s="173"/>
      <c r="E1205" s="173"/>
      <c r="F1205" s="173"/>
      <c r="G1205" s="173"/>
      <c r="H1205" s="173"/>
      <c r="I1205" s="173"/>
      <c r="J1205" s="173"/>
      <c r="K1205" s="173"/>
      <c r="L1205" s="173"/>
      <c r="M1205" s="173"/>
      <c r="N1205" s="173"/>
      <c r="O1205" s="173"/>
      <c r="P1205" s="173"/>
      <c r="Q1205" s="173"/>
      <c r="R1205" s="173"/>
      <c r="S1205" s="173"/>
      <c r="T1205" s="173"/>
      <c r="U1205" s="173"/>
      <c r="V1205" s="173"/>
      <c r="W1205" s="173"/>
      <c r="X1205" s="173"/>
      <c r="Y1205" s="173"/>
      <c r="Z1205" s="173"/>
      <c r="AA1205" s="173"/>
    </row>
    <row r="1206" spans="2:27">
      <c r="B1206" s="173"/>
      <c r="C1206" s="173"/>
      <c r="D1206" s="173"/>
      <c r="E1206" s="173"/>
      <c r="F1206" s="173"/>
      <c r="G1206" s="173"/>
      <c r="H1206" s="173"/>
      <c r="I1206" s="173"/>
      <c r="J1206" s="173"/>
      <c r="K1206" s="173"/>
      <c r="L1206" s="173"/>
      <c r="M1206" s="173"/>
      <c r="N1206" s="173"/>
      <c r="O1206" s="173"/>
      <c r="P1206" s="173"/>
      <c r="Q1206" s="173"/>
      <c r="R1206" s="173"/>
      <c r="S1206" s="173"/>
      <c r="T1206" s="173"/>
      <c r="U1206" s="173"/>
      <c r="V1206" s="173"/>
      <c r="W1206" s="173"/>
      <c r="X1206" s="173"/>
      <c r="Y1206" s="173"/>
      <c r="Z1206" s="173"/>
      <c r="AA1206" s="173"/>
    </row>
    <row r="1207" spans="2:27">
      <c r="B1207" s="173"/>
      <c r="C1207" s="173"/>
      <c r="D1207" s="173"/>
      <c r="E1207" s="173"/>
      <c r="F1207" s="173"/>
      <c r="G1207" s="173"/>
      <c r="H1207" s="173"/>
      <c r="I1207" s="173"/>
      <c r="J1207" s="173"/>
      <c r="K1207" s="173"/>
      <c r="L1207" s="173"/>
      <c r="M1207" s="173"/>
      <c r="N1207" s="173"/>
      <c r="O1207" s="173"/>
      <c r="P1207" s="173"/>
      <c r="Q1207" s="173"/>
      <c r="R1207" s="173"/>
      <c r="S1207" s="173"/>
      <c r="T1207" s="173"/>
      <c r="U1207" s="173"/>
      <c r="V1207" s="173"/>
      <c r="W1207" s="173"/>
      <c r="X1207" s="173"/>
      <c r="Y1207" s="173"/>
      <c r="Z1207" s="173"/>
      <c r="AA1207" s="173"/>
    </row>
    <row r="1208" spans="2:27">
      <c r="B1208" s="173"/>
      <c r="C1208" s="173"/>
      <c r="D1208" s="173"/>
      <c r="E1208" s="173"/>
      <c r="F1208" s="173"/>
      <c r="G1208" s="173"/>
      <c r="H1208" s="173"/>
      <c r="I1208" s="173"/>
      <c r="J1208" s="173"/>
      <c r="K1208" s="173"/>
      <c r="L1208" s="173"/>
      <c r="M1208" s="173"/>
      <c r="N1208" s="173"/>
      <c r="O1208" s="173"/>
      <c r="P1208" s="173"/>
      <c r="Q1208" s="173"/>
      <c r="R1208" s="173"/>
      <c r="S1208" s="173"/>
      <c r="T1208" s="173"/>
      <c r="U1208" s="173"/>
      <c r="V1208" s="173"/>
      <c r="W1208" s="173"/>
      <c r="X1208" s="173"/>
      <c r="Y1208" s="173"/>
      <c r="Z1208" s="173"/>
      <c r="AA1208" s="173"/>
    </row>
    <row r="1209" spans="2:27">
      <c r="B1209" s="173"/>
      <c r="C1209" s="173"/>
      <c r="D1209" s="173"/>
      <c r="E1209" s="173"/>
      <c r="F1209" s="173"/>
      <c r="G1209" s="173"/>
      <c r="H1209" s="173"/>
      <c r="I1209" s="173"/>
      <c r="J1209" s="173"/>
      <c r="K1209" s="173"/>
      <c r="L1209" s="173"/>
      <c r="M1209" s="173"/>
      <c r="N1209" s="173"/>
      <c r="O1209" s="173"/>
      <c r="P1209" s="173"/>
      <c r="Q1209" s="173"/>
      <c r="R1209" s="173"/>
      <c r="S1209" s="173"/>
      <c r="T1209" s="173"/>
      <c r="U1209" s="173"/>
      <c r="V1209" s="173"/>
      <c r="W1209" s="173"/>
      <c r="X1209" s="173"/>
      <c r="Y1209" s="173"/>
      <c r="Z1209" s="173"/>
      <c r="AA1209" s="173"/>
    </row>
    <row r="1210" spans="2:27">
      <c r="B1210" s="173"/>
      <c r="C1210" s="173"/>
      <c r="D1210" s="173"/>
      <c r="E1210" s="173"/>
      <c r="F1210" s="173"/>
      <c r="G1210" s="173"/>
      <c r="H1210" s="173"/>
      <c r="I1210" s="173"/>
      <c r="J1210" s="173"/>
      <c r="K1210" s="173"/>
      <c r="L1210" s="173"/>
      <c r="M1210" s="173"/>
      <c r="N1210" s="173"/>
      <c r="O1210" s="173"/>
      <c r="P1210" s="173"/>
      <c r="Q1210" s="173"/>
      <c r="R1210" s="173"/>
      <c r="S1210" s="173"/>
      <c r="T1210" s="173"/>
      <c r="U1210" s="173"/>
      <c r="V1210" s="173"/>
      <c r="W1210" s="173"/>
      <c r="X1210" s="173"/>
      <c r="Y1210" s="173"/>
      <c r="Z1210" s="173"/>
      <c r="AA1210" s="173"/>
    </row>
    <row r="1211" spans="2:27">
      <c r="B1211" s="173"/>
      <c r="C1211" s="173"/>
      <c r="D1211" s="173"/>
      <c r="E1211" s="173"/>
      <c r="F1211" s="173"/>
      <c r="G1211" s="173"/>
      <c r="H1211" s="173"/>
      <c r="I1211" s="173"/>
      <c r="J1211" s="173"/>
      <c r="K1211" s="173"/>
      <c r="L1211" s="173"/>
      <c r="M1211" s="173"/>
      <c r="N1211" s="173"/>
      <c r="O1211" s="173"/>
      <c r="P1211" s="173"/>
      <c r="Q1211" s="173"/>
      <c r="R1211" s="173"/>
      <c r="S1211" s="173"/>
      <c r="T1211" s="173"/>
      <c r="U1211" s="173"/>
      <c r="V1211" s="173"/>
      <c r="W1211" s="173"/>
      <c r="X1211" s="173"/>
      <c r="Y1211" s="173"/>
      <c r="Z1211" s="173"/>
      <c r="AA1211" s="173"/>
    </row>
    <row r="1212" spans="2:27">
      <c r="B1212" s="173"/>
      <c r="C1212" s="173"/>
      <c r="D1212" s="173"/>
      <c r="E1212" s="173"/>
      <c r="F1212" s="173"/>
      <c r="G1212" s="173"/>
      <c r="H1212" s="173"/>
      <c r="I1212" s="173"/>
      <c r="J1212" s="173"/>
      <c r="K1212" s="173"/>
      <c r="L1212" s="173"/>
      <c r="M1212" s="173"/>
      <c r="N1212" s="173"/>
      <c r="O1212" s="173"/>
      <c r="P1212" s="173"/>
      <c r="Q1212" s="173"/>
      <c r="R1212" s="173"/>
      <c r="S1212" s="173"/>
      <c r="T1212" s="173"/>
      <c r="U1212" s="173"/>
      <c r="V1212" s="173"/>
      <c r="W1212" s="173"/>
      <c r="X1212" s="173"/>
      <c r="Y1212" s="173"/>
      <c r="Z1212" s="173"/>
      <c r="AA1212" s="173"/>
    </row>
    <row r="1213" spans="2:27">
      <c r="B1213" s="173"/>
      <c r="C1213" s="173"/>
      <c r="D1213" s="173"/>
      <c r="E1213" s="173"/>
      <c r="F1213" s="173"/>
      <c r="G1213" s="173"/>
      <c r="H1213" s="173"/>
      <c r="I1213" s="173"/>
      <c r="J1213" s="173"/>
      <c r="K1213" s="173"/>
      <c r="L1213" s="173"/>
      <c r="M1213" s="173"/>
      <c r="N1213" s="173"/>
      <c r="O1213" s="173"/>
      <c r="P1213" s="173"/>
      <c r="Q1213" s="173"/>
      <c r="R1213" s="173"/>
      <c r="S1213" s="173"/>
      <c r="T1213" s="173"/>
      <c r="U1213" s="173"/>
      <c r="V1213" s="173"/>
      <c r="W1213" s="173"/>
      <c r="X1213" s="173"/>
      <c r="Y1213" s="173"/>
      <c r="Z1213" s="173"/>
      <c r="AA1213" s="173"/>
    </row>
    <row r="1214" spans="2:27">
      <c r="B1214" s="173"/>
      <c r="C1214" s="173"/>
      <c r="D1214" s="173"/>
      <c r="E1214" s="173"/>
      <c r="F1214" s="173"/>
      <c r="G1214" s="173"/>
      <c r="H1214" s="173"/>
      <c r="I1214" s="173"/>
      <c r="J1214" s="173"/>
      <c r="K1214" s="173"/>
      <c r="L1214" s="173"/>
      <c r="M1214" s="173"/>
      <c r="N1214" s="173"/>
      <c r="O1214" s="173"/>
      <c r="P1214" s="173"/>
      <c r="Q1214" s="173"/>
      <c r="R1214" s="173"/>
      <c r="S1214" s="173"/>
      <c r="T1214" s="173"/>
      <c r="U1214" s="173"/>
      <c r="V1214" s="173"/>
      <c r="W1214" s="173"/>
      <c r="X1214" s="173"/>
      <c r="Y1214" s="173"/>
      <c r="Z1214" s="173"/>
      <c r="AA1214" s="173"/>
    </row>
    <row r="1215" spans="2:27">
      <c r="B1215" s="173"/>
      <c r="C1215" s="173"/>
      <c r="D1215" s="173"/>
      <c r="E1215" s="173"/>
      <c r="F1215" s="173"/>
      <c r="G1215" s="173"/>
      <c r="H1215" s="173"/>
      <c r="I1215" s="173"/>
      <c r="J1215" s="173"/>
      <c r="K1215" s="173"/>
      <c r="L1215" s="173"/>
      <c r="M1215" s="173"/>
      <c r="N1215" s="173"/>
      <c r="O1215" s="173"/>
      <c r="P1215" s="173"/>
      <c r="Q1215" s="173"/>
      <c r="R1215" s="173"/>
      <c r="S1215" s="173"/>
      <c r="T1215" s="173"/>
      <c r="U1215" s="173"/>
      <c r="V1215" s="173"/>
      <c r="W1215" s="173"/>
      <c r="X1215" s="173"/>
      <c r="Y1215" s="173"/>
      <c r="Z1215" s="173"/>
      <c r="AA1215" s="173"/>
    </row>
    <row r="1216" spans="2:27">
      <c r="B1216" s="173"/>
      <c r="C1216" s="173"/>
      <c r="D1216" s="173"/>
      <c r="E1216" s="173"/>
      <c r="F1216" s="173"/>
      <c r="G1216" s="173"/>
      <c r="H1216" s="173"/>
      <c r="I1216" s="173"/>
      <c r="J1216" s="173"/>
      <c r="K1216" s="173"/>
      <c r="L1216" s="173"/>
      <c r="M1216" s="173"/>
      <c r="N1216" s="173"/>
      <c r="O1216" s="173"/>
      <c r="P1216" s="173"/>
      <c r="Q1216" s="173"/>
      <c r="R1216" s="173"/>
      <c r="S1216" s="173"/>
      <c r="T1216" s="173"/>
      <c r="U1216" s="173"/>
      <c r="V1216" s="173"/>
      <c r="W1216" s="173"/>
      <c r="X1216" s="173"/>
      <c r="Y1216" s="173"/>
      <c r="Z1216" s="173"/>
      <c r="AA1216" s="173"/>
    </row>
    <row r="1217" spans="2:27">
      <c r="B1217" s="173"/>
      <c r="C1217" s="173"/>
      <c r="D1217" s="173"/>
      <c r="E1217" s="173"/>
      <c r="F1217" s="173"/>
      <c r="G1217" s="173"/>
      <c r="H1217" s="173"/>
      <c r="I1217" s="173"/>
      <c r="J1217" s="173"/>
      <c r="K1217" s="173"/>
      <c r="L1217" s="173"/>
      <c r="M1217" s="173"/>
      <c r="N1217" s="173"/>
      <c r="O1217" s="173"/>
      <c r="P1217" s="173"/>
      <c r="Q1217" s="173"/>
      <c r="R1217" s="173"/>
      <c r="S1217" s="173"/>
      <c r="T1217" s="173"/>
      <c r="U1217" s="173"/>
      <c r="V1217" s="173"/>
      <c r="W1217" s="173"/>
      <c r="X1217" s="173"/>
      <c r="Y1217" s="173"/>
      <c r="Z1217" s="173"/>
      <c r="AA1217" s="173"/>
    </row>
    <row r="1218" spans="2:27">
      <c r="B1218" s="173"/>
      <c r="C1218" s="173"/>
      <c r="D1218" s="173"/>
      <c r="E1218" s="173"/>
      <c r="F1218" s="173"/>
      <c r="G1218" s="173"/>
      <c r="H1218" s="173"/>
      <c r="I1218" s="173"/>
      <c r="J1218" s="173"/>
      <c r="K1218" s="173"/>
      <c r="L1218" s="173"/>
      <c r="M1218" s="173"/>
      <c r="N1218" s="173"/>
      <c r="O1218" s="173"/>
      <c r="P1218" s="173"/>
      <c r="Q1218" s="173"/>
      <c r="R1218" s="173"/>
      <c r="S1218" s="173"/>
      <c r="T1218" s="173"/>
      <c r="U1218" s="173"/>
      <c r="V1218" s="173"/>
      <c r="W1218" s="173"/>
      <c r="X1218" s="173"/>
      <c r="Y1218" s="173"/>
      <c r="Z1218" s="173"/>
      <c r="AA1218" s="173"/>
    </row>
    <row r="1219" spans="2:27">
      <c r="B1219" s="173"/>
      <c r="C1219" s="173"/>
      <c r="D1219" s="173"/>
      <c r="E1219" s="173"/>
      <c r="F1219" s="173"/>
      <c r="G1219" s="173"/>
      <c r="H1219" s="173"/>
      <c r="I1219" s="173"/>
      <c r="J1219" s="173"/>
      <c r="K1219" s="173"/>
      <c r="L1219" s="173"/>
      <c r="M1219" s="173"/>
      <c r="N1219" s="173"/>
      <c r="O1219" s="173"/>
      <c r="P1219" s="173"/>
      <c r="Q1219" s="173"/>
      <c r="R1219" s="173"/>
      <c r="S1219" s="173"/>
      <c r="T1219" s="173"/>
      <c r="U1219" s="173"/>
      <c r="V1219" s="173"/>
      <c r="W1219" s="173"/>
      <c r="X1219" s="173"/>
      <c r="Y1219" s="173"/>
      <c r="Z1219" s="173"/>
      <c r="AA1219" s="173"/>
    </row>
    <row r="1220" spans="2:27">
      <c r="B1220" s="173"/>
      <c r="C1220" s="173"/>
      <c r="D1220" s="173"/>
      <c r="E1220" s="173"/>
      <c r="F1220" s="173"/>
      <c r="G1220" s="173"/>
      <c r="H1220" s="173"/>
      <c r="I1220" s="173"/>
      <c r="J1220" s="173"/>
      <c r="K1220" s="173"/>
      <c r="L1220" s="173"/>
      <c r="M1220" s="173"/>
      <c r="N1220" s="173"/>
      <c r="O1220" s="173"/>
      <c r="P1220" s="173"/>
      <c r="Q1220" s="173"/>
      <c r="R1220" s="173"/>
      <c r="S1220" s="173"/>
      <c r="T1220" s="173"/>
      <c r="U1220" s="173"/>
      <c r="V1220" s="173"/>
      <c r="W1220" s="173"/>
      <c r="X1220" s="173"/>
      <c r="Y1220" s="173"/>
      <c r="Z1220" s="173"/>
      <c r="AA1220" s="173"/>
    </row>
    <row r="1221" spans="2:27">
      <c r="B1221" s="173"/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173"/>
      <c r="M1221" s="173"/>
      <c r="N1221" s="173"/>
      <c r="O1221" s="173"/>
      <c r="P1221" s="173"/>
      <c r="Q1221" s="173"/>
      <c r="R1221" s="173"/>
      <c r="S1221" s="173"/>
      <c r="T1221" s="173"/>
      <c r="U1221" s="173"/>
      <c r="V1221" s="173"/>
      <c r="W1221" s="173"/>
      <c r="X1221" s="173"/>
      <c r="Y1221" s="173"/>
      <c r="Z1221" s="173"/>
      <c r="AA1221" s="173"/>
    </row>
    <row r="1222" spans="2:27">
      <c r="B1222" s="173"/>
      <c r="C1222" s="173"/>
      <c r="D1222" s="173"/>
      <c r="E1222" s="173"/>
      <c r="F1222" s="173"/>
      <c r="G1222" s="173"/>
      <c r="H1222" s="173"/>
      <c r="I1222" s="173"/>
      <c r="J1222" s="173"/>
      <c r="K1222" s="173"/>
      <c r="L1222" s="173"/>
      <c r="M1222" s="173"/>
      <c r="N1222" s="173"/>
      <c r="O1222" s="173"/>
      <c r="P1222" s="173"/>
      <c r="Q1222" s="173"/>
      <c r="R1222" s="173"/>
      <c r="S1222" s="173"/>
      <c r="T1222" s="173"/>
      <c r="U1222" s="173"/>
      <c r="V1222" s="173"/>
      <c r="W1222" s="173"/>
      <c r="X1222" s="173"/>
      <c r="Y1222" s="173"/>
      <c r="Z1222" s="173"/>
      <c r="AA1222" s="173"/>
    </row>
    <row r="1223" spans="2:27">
      <c r="B1223" s="173"/>
      <c r="C1223" s="173"/>
      <c r="D1223" s="173"/>
      <c r="E1223" s="173"/>
      <c r="F1223" s="173"/>
      <c r="G1223" s="173"/>
      <c r="H1223" s="173"/>
      <c r="I1223" s="173"/>
      <c r="J1223" s="173"/>
      <c r="K1223" s="173"/>
      <c r="L1223" s="173"/>
      <c r="M1223" s="173"/>
      <c r="N1223" s="173"/>
      <c r="O1223" s="173"/>
      <c r="P1223" s="173"/>
      <c r="Q1223" s="173"/>
      <c r="R1223" s="173"/>
      <c r="S1223" s="173"/>
      <c r="T1223" s="173"/>
      <c r="U1223" s="173"/>
      <c r="V1223" s="173"/>
      <c r="W1223" s="173"/>
      <c r="X1223" s="173"/>
      <c r="Y1223" s="173"/>
      <c r="Z1223" s="173"/>
      <c r="AA1223" s="173"/>
    </row>
    <row r="1224" spans="2:27">
      <c r="B1224" s="173"/>
      <c r="C1224" s="173"/>
      <c r="D1224" s="173"/>
      <c r="E1224" s="173"/>
      <c r="F1224" s="173"/>
      <c r="G1224" s="173"/>
      <c r="H1224" s="173"/>
      <c r="I1224" s="173"/>
      <c r="J1224" s="173"/>
      <c r="K1224" s="173"/>
      <c r="L1224" s="173"/>
      <c r="M1224" s="173"/>
      <c r="N1224" s="173"/>
      <c r="O1224" s="173"/>
      <c r="P1224" s="173"/>
      <c r="Q1224" s="173"/>
      <c r="R1224" s="173"/>
      <c r="S1224" s="173"/>
      <c r="T1224" s="173"/>
      <c r="U1224" s="173"/>
      <c r="V1224" s="173"/>
      <c r="W1224" s="173"/>
      <c r="X1224" s="173"/>
      <c r="Y1224" s="173"/>
      <c r="Z1224" s="173"/>
      <c r="AA1224" s="173"/>
    </row>
    <row r="1225" spans="2:27">
      <c r="B1225" s="173"/>
      <c r="C1225" s="173"/>
      <c r="D1225" s="173"/>
      <c r="E1225" s="173"/>
      <c r="F1225" s="173"/>
      <c r="G1225" s="173"/>
      <c r="H1225" s="173"/>
      <c r="I1225" s="173"/>
      <c r="J1225" s="173"/>
      <c r="K1225" s="173"/>
      <c r="L1225" s="173"/>
      <c r="M1225" s="173"/>
      <c r="N1225" s="173"/>
      <c r="O1225" s="173"/>
      <c r="P1225" s="173"/>
      <c r="Q1225" s="173"/>
      <c r="R1225" s="173"/>
      <c r="S1225" s="173"/>
      <c r="T1225" s="173"/>
      <c r="U1225" s="173"/>
      <c r="V1225" s="173"/>
      <c r="W1225" s="173"/>
      <c r="X1225" s="173"/>
      <c r="Y1225" s="173"/>
      <c r="Z1225" s="173"/>
      <c r="AA1225" s="173"/>
    </row>
    <row r="1226" spans="2:27">
      <c r="B1226" s="173"/>
      <c r="C1226" s="173"/>
      <c r="D1226" s="173"/>
      <c r="E1226" s="173"/>
      <c r="F1226" s="173"/>
      <c r="G1226" s="173"/>
      <c r="H1226" s="173"/>
      <c r="I1226" s="173"/>
      <c r="J1226" s="173"/>
      <c r="K1226" s="173"/>
      <c r="L1226" s="173"/>
      <c r="M1226" s="173"/>
      <c r="N1226" s="173"/>
      <c r="O1226" s="173"/>
      <c r="P1226" s="173"/>
      <c r="Q1226" s="173"/>
      <c r="R1226" s="173"/>
      <c r="S1226" s="173"/>
      <c r="T1226" s="173"/>
      <c r="U1226" s="173"/>
      <c r="V1226" s="173"/>
      <c r="W1226" s="173"/>
      <c r="X1226" s="173"/>
      <c r="Y1226" s="173"/>
      <c r="Z1226" s="173"/>
      <c r="AA1226" s="173"/>
    </row>
    <row r="1227" spans="2:27">
      <c r="B1227" s="173"/>
      <c r="C1227" s="173"/>
      <c r="D1227" s="173"/>
      <c r="E1227" s="173"/>
      <c r="F1227" s="173"/>
      <c r="G1227" s="173"/>
      <c r="H1227" s="173"/>
      <c r="I1227" s="173"/>
      <c r="J1227" s="173"/>
      <c r="K1227" s="173"/>
      <c r="L1227" s="173"/>
      <c r="M1227" s="173"/>
      <c r="N1227" s="173"/>
      <c r="O1227" s="173"/>
      <c r="P1227" s="173"/>
      <c r="Q1227" s="173"/>
      <c r="R1227" s="173"/>
      <c r="S1227" s="173"/>
      <c r="T1227" s="173"/>
      <c r="U1227" s="173"/>
      <c r="V1227" s="173"/>
      <c r="W1227" s="173"/>
      <c r="X1227" s="173"/>
      <c r="Y1227" s="173"/>
      <c r="Z1227" s="173"/>
      <c r="AA1227" s="173"/>
    </row>
    <row r="1228" spans="2:27">
      <c r="B1228" s="173"/>
      <c r="C1228" s="173"/>
      <c r="D1228" s="173"/>
      <c r="E1228" s="173"/>
      <c r="F1228" s="173"/>
      <c r="G1228" s="173"/>
      <c r="H1228" s="173"/>
      <c r="I1228" s="173"/>
      <c r="J1228" s="173"/>
      <c r="K1228" s="173"/>
      <c r="L1228" s="173"/>
      <c r="M1228" s="173"/>
      <c r="N1228" s="173"/>
      <c r="O1228" s="173"/>
      <c r="P1228" s="173"/>
      <c r="Q1228" s="173"/>
      <c r="R1228" s="173"/>
      <c r="S1228" s="173"/>
      <c r="T1228" s="173"/>
      <c r="U1228" s="173"/>
      <c r="V1228" s="173"/>
      <c r="W1228" s="173"/>
      <c r="X1228" s="173"/>
      <c r="Y1228" s="173"/>
      <c r="Z1228" s="173"/>
      <c r="AA1228" s="173"/>
    </row>
    <row r="1229" spans="2:27">
      <c r="B1229" s="173"/>
      <c r="C1229" s="173"/>
      <c r="D1229" s="173"/>
      <c r="E1229" s="173"/>
      <c r="F1229" s="173"/>
      <c r="G1229" s="173"/>
      <c r="H1229" s="173"/>
      <c r="I1229" s="173"/>
      <c r="J1229" s="173"/>
      <c r="K1229" s="173"/>
      <c r="L1229" s="173"/>
      <c r="M1229" s="173"/>
      <c r="N1229" s="173"/>
      <c r="O1229" s="173"/>
      <c r="P1229" s="173"/>
      <c r="Q1229" s="173"/>
      <c r="R1229" s="173"/>
      <c r="S1229" s="173"/>
      <c r="T1229" s="173"/>
      <c r="U1229" s="173"/>
      <c r="V1229" s="173"/>
      <c r="W1229" s="173"/>
      <c r="X1229" s="173"/>
      <c r="Y1229" s="173"/>
      <c r="Z1229" s="173"/>
      <c r="AA1229" s="173"/>
    </row>
    <row r="1230" spans="2:27">
      <c r="B1230" s="173"/>
      <c r="C1230" s="173"/>
      <c r="D1230" s="173"/>
      <c r="E1230" s="173"/>
      <c r="F1230" s="173"/>
      <c r="G1230" s="173"/>
      <c r="H1230" s="173"/>
      <c r="I1230" s="173"/>
      <c r="J1230" s="173"/>
      <c r="K1230" s="173"/>
      <c r="L1230" s="173"/>
      <c r="M1230" s="173"/>
      <c r="N1230" s="173"/>
      <c r="O1230" s="173"/>
      <c r="P1230" s="173"/>
      <c r="Q1230" s="173"/>
      <c r="R1230" s="173"/>
      <c r="S1230" s="173"/>
      <c r="T1230" s="173"/>
      <c r="U1230" s="173"/>
      <c r="V1230" s="173"/>
      <c r="W1230" s="173"/>
      <c r="X1230" s="173"/>
      <c r="Y1230" s="173"/>
      <c r="Z1230" s="173"/>
      <c r="AA1230" s="173"/>
    </row>
    <row r="1231" spans="2:27">
      <c r="B1231" s="173"/>
      <c r="C1231" s="173"/>
      <c r="D1231" s="173"/>
      <c r="E1231" s="173"/>
      <c r="F1231" s="173"/>
      <c r="G1231" s="173"/>
      <c r="H1231" s="173"/>
      <c r="I1231" s="173"/>
      <c r="J1231" s="173"/>
      <c r="K1231" s="173"/>
      <c r="L1231" s="173"/>
      <c r="M1231" s="173"/>
      <c r="N1231" s="173"/>
      <c r="O1231" s="173"/>
      <c r="P1231" s="173"/>
      <c r="Q1231" s="173"/>
      <c r="R1231" s="173"/>
      <c r="S1231" s="173"/>
      <c r="T1231" s="173"/>
      <c r="U1231" s="173"/>
      <c r="V1231" s="173"/>
      <c r="W1231" s="173"/>
      <c r="X1231" s="173"/>
      <c r="Y1231" s="173"/>
      <c r="Z1231" s="173"/>
      <c r="AA1231" s="173"/>
    </row>
    <row r="1232" spans="2:27">
      <c r="B1232" s="173"/>
      <c r="C1232" s="173"/>
      <c r="D1232" s="173"/>
      <c r="E1232" s="173"/>
      <c r="F1232" s="173"/>
      <c r="G1232" s="173"/>
      <c r="H1232" s="173"/>
      <c r="I1232" s="173"/>
      <c r="J1232" s="173"/>
      <c r="K1232" s="173"/>
      <c r="L1232" s="173"/>
      <c r="M1232" s="173"/>
      <c r="N1232" s="173"/>
      <c r="O1232" s="173"/>
      <c r="P1232" s="173"/>
      <c r="Q1232" s="173"/>
      <c r="R1232" s="173"/>
      <c r="S1232" s="173"/>
      <c r="T1232" s="173"/>
      <c r="U1232" s="173"/>
      <c r="V1232" s="173"/>
      <c r="W1232" s="173"/>
      <c r="X1232" s="173"/>
      <c r="Y1232" s="173"/>
      <c r="Z1232" s="173"/>
      <c r="AA1232" s="173"/>
    </row>
    <row r="1233" spans="2:27">
      <c r="B1233" s="173"/>
      <c r="C1233" s="173"/>
      <c r="D1233" s="173"/>
      <c r="E1233" s="173"/>
      <c r="F1233" s="173"/>
      <c r="G1233" s="173"/>
      <c r="H1233" s="173"/>
      <c r="I1233" s="173"/>
      <c r="J1233" s="173"/>
      <c r="K1233" s="173"/>
      <c r="L1233" s="173"/>
      <c r="M1233" s="173"/>
      <c r="N1233" s="173"/>
      <c r="O1233" s="173"/>
      <c r="P1233" s="173"/>
      <c r="Q1233" s="173"/>
      <c r="R1233" s="173"/>
      <c r="S1233" s="173"/>
      <c r="T1233" s="173"/>
      <c r="U1233" s="173"/>
      <c r="V1233" s="173"/>
      <c r="W1233" s="173"/>
      <c r="X1233" s="173"/>
      <c r="Y1233" s="173"/>
      <c r="Z1233" s="173"/>
      <c r="AA1233" s="173"/>
    </row>
    <row r="1234" spans="2:27">
      <c r="B1234" s="173"/>
      <c r="C1234" s="173"/>
      <c r="D1234" s="173"/>
      <c r="E1234" s="173"/>
      <c r="F1234" s="173"/>
      <c r="G1234" s="173"/>
      <c r="H1234" s="173"/>
      <c r="I1234" s="173"/>
      <c r="J1234" s="173"/>
      <c r="K1234" s="173"/>
      <c r="L1234" s="173"/>
      <c r="M1234" s="173"/>
      <c r="N1234" s="173"/>
      <c r="O1234" s="173"/>
      <c r="P1234" s="173"/>
      <c r="Q1234" s="173"/>
      <c r="R1234" s="173"/>
      <c r="S1234" s="173"/>
      <c r="T1234" s="173"/>
      <c r="U1234" s="173"/>
      <c r="V1234" s="173"/>
      <c r="W1234" s="173"/>
      <c r="X1234" s="173"/>
      <c r="Y1234" s="173"/>
      <c r="Z1234" s="173"/>
      <c r="AA1234" s="173"/>
    </row>
    <row r="1235" spans="2:27">
      <c r="B1235" s="173"/>
      <c r="C1235" s="173"/>
      <c r="D1235" s="173"/>
      <c r="E1235" s="173"/>
      <c r="F1235" s="173"/>
      <c r="G1235" s="173"/>
      <c r="H1235" s="173"/>
      <c r="I1235" s="173"/>
      <c r="J1235" s="173"/>
      <c r="K1235" s="173"/>
      <c r="L1235" s="173"/>
      <c r="M1235" s="173"/>
      <c r="N1235" s="173"/>
      <c r="O1235" s="173"/>
      <c r="P1235" s="173"/>
      <c r="Q1235" s="173"/>
      <c r="R1235" s="173"/>
      <c r="S1235" s="173"/>
      <c r="T1235" s="173"/>
      <c r="U1235" s="173"/>
      <c r="V1235" s="173"/>
      <c r="W1235" s="173"/>
      <c r="X1235" s="173"/>
      <c r="Y1235" s="173"/>
      <c r="Z1235" s="173"/>
      <c r="AA1235" s="173"/>
    </row>
    <row r="1236" spans="2:27">
      <c r="B1236" s="173"/>
      <c r="C1236" s="173"/>
      <c r="D1236" s="173"/>
      <c r="E1236" s="173"/>
      <c r="F1236" s="173"/>
      <c r="G1236" s="173"/>
      <c r="H1236" s="173"/>
      <c r="I1236" s="173"/>
      <c r="J1236" s="173"/>
      <c r="K1236" s="173"/>
      <c r="L1236" s="173"/>
      <c r="M1236" s="173"/>
      <c r="N1236" s="173"/>
      <c r="O1236" s="173"/>
      <c r="P1236" s="173"/>
      <c r="Q1236" s="173"/>
      <c r="R1236" s="173"/>
      <c r="S1236" s="173"/>
      <c r="T1236" s="173"/>
      <c r="U1236" s="173"/>
      <c r="V1236" s="173"/>
      <c r="W1236" s="173"/>
      <c r="X1236" s="173"/>
      <c r="Y1236" s="173"/>
      <c r="Z1236" s="173"/>
      <c r="AA1236" s="173"/>
    </row>
    <row r="1237" spans="2:27">
      <c r="B1237" s="173"/>
      <c r="C1237" s="173"/>
      <c r="D1237" s="173"/>
      <c r="E1237" s="173"/>
      <c r="F1237" s="173"/>
      <c r="G1237" s="173"/>
      <c r="H1237" s="173"/>
      <c r="I1237" s="173"/>
      <c r="J1237" s="173"/>
      <c r="K1237" s="173"/>
      <c r="L1237" s="173"/>
      <c r="M1237" s="173"/>
      <c r="N1237" s="173"/>
      <c r="O1237" s="173"/>
      <c r="P1237" s="173"/>
      <c r="Q1237" s="173"/>
      <c r="R1237" s="173"/>
      <c r="S1237" s="173"/>
      <c r="T1237" s="173"/>
      <c r="U1237" s="173"/>
      <c r="V1237" s="173"/>
      <c r="W1237" s="173"/>
      <c r="X1237" s="173"/>
      <c r="Y1237" s="173"/>
      <c r="Z1237" s="173"/>
      <c r="AA1237" s="173"/>
    </row>
    <row r="1238" spans="2:27">
      <c r="B1238" s="173"/>
      <c r="C1238" s="173"/>
      <c r="D1238" s="173"/>
      <c r="E1238" s="173"/>
      <c r="F1238" s="173"/>
      <c r="G1238" s="173"/>
      <c r="H1238" s="173"/>
      <c r="I1238" s="173"/>
      <c r="J1238" s="173"/>
      <c r="K1238" s="173"/>
      <c r="L1238" s="173"/>
      <c r="M1238" s="173"/>
      <c r="N1238" s="173"/>
      <c r="O1238" s="173"/>
      <c r="P1238" s="173"/>
      <c r="Q1238" s="173"/>
      <c r="R1238" s="173"/>
      <c r="S1238" s="173"/>
      <c r="T1238" s="173"/>
      <c r="U1238" s="173"/>
      <c r="V1238" s="173"/>
      <c r="W1238" s="173"/>
      <c r="X1238" s="173"/>
      <c r="Y1238" s="173"/>
      <c r="Z1238" s="173"/>
      <c r="AA1238" s="173"/>
    </row>
    <row r="1239" spans="2:27">
      <c r="B1239" s="173"/>
      <c r="C1239" s="173"/>
      <c r="D1239" s="173"/>
      <c r="E1239" s="173"/>
      <c r="F1239" s="173"/>
      <c r="G1239" s="173"/>
      <c r="H1239" s="173"/>
      <c r="I1239" s="173"/>
      <c r="J1239" s="173"/>
      <c r="K1239" s="173"/>
      <c r="L1239" s="173"/>
      <c r="M1239" s="173"/>
      <c r="N1239" s="173"/>
      <c r="O1239" s="173"/>
      <c r="P1239" s="173"/>
      <c r="Q1239" s="173"/>
      <c r="R1239" s="173"/>
      <c r="S1239" s="173"/>
      <c r="T1239" s="173"/>
      <c r="U1239" s="173"/>
      <c r="V1239" s="173"/>
      <c r="W1239" s="173"/>
      <c r="X1239" s="173"/>
      <c r="Y1239" s="173"/>
      <c r="Z1239" s="173"/>
      <c r="AA1239" s="173"/>
    </row>
    <row r="1240" spans="2:27">
      <c r="B1240" s="173"/>
      <c r="C1240" s="173"/>
      <c r="D1240" s="173"/>
      <c r="E1240" s="173"/>
      <c r="F1240" s="173"/>
      <c r="G1240" s="173"/>
      <c r="H1240" s="173"/>
      <c r="I1240" s="173"/>
      <c r="J1240" s="173"/>
      <c r="K1240" s="173"/>
      <c r="L1240" s="173"/>
      <c r="M1240" s="173"/>
      <c r="N1240" s="173"/>
      <c r="O1240" s="173"/>
      <c r="P1240" s="173"/>
      <c r="Q1240" s="173"/>
      <c r="R1240" s="173"/>
      <c r="S1240" s="173"/>
      <c r="T1240" s="173"/>
      <c r="U1240" s="173"/>
      <c r="V1240" s="173"/>
      <c r="W1240" s="173"/>
      <c r="X1240" s="173"/>
      <c r="Y1240" s="173"/>
      <c r="Z1240" s="173"/>
      <c r="AA1240" s="173"/>
    </row>
    <row r="1241" spans="2:27">
      <c r="B1241" s="173"/>
      <c r="C1241" s="173"/>
      <c r="D1241" s="173"/>
      <c r="E1241" s="173"/>
      <c r="F1241" s="173"/>
      <c r="G1241" s="173"/>
      <c r="H1241" s="173"/>
      <c r="I1241" s="173"/>
      <c r="J1241" s="173"/>
      <c r="K1241" s="173"/>
      <c r="L1241" s="173"/>
      <c r="M1241" s="173"/>
      <c r="N1241" s="173"/>
      <c r="O1241" s="173"/>
      <c r="P1241" s="173"/>
      <c r="Q1241" s="173"/>
      <c r="R1241" s="173"/>
      <c r="S1241" s="173"/>
      <c r="T1241" s="173"/>
      <c r="U1241" s="173"/>
      <c r="V1241" s="173"/>
      <c r="W1241" s="173"/>
      <c r="X1241" s="173"/>
      <c r="Y1241" s="173"/>
      <c r="Z1241" s="173"/>
      <c r="AA1241" s="173"/>
    </row>
    <row r="1242" spans="2:27">
      <c r="B1242" s="173"/>
      <c r="C1242" s="173"/>
      <c r="D1242" s="173"/>
      <c r="E1242" s="173"/>
      <c r="F1242" s="173"/>
      <c r="G1242" s="173"/>
      <c r="H1242" s="173"/>
      <c r="I1242" s="173"/>
      <c r="J1242" s="173"/>
      <c r="K1242" s="173"/>
      <c r="L1242" s="173"/>
      <c r="M1242" s="173"/>
      <c r="N1242" s="173"/>
      <c r="O1242" s="173"/>
      <c r="P1242" s="173"/>
      <c r="Q1242" s="173"/>
      <c r="R1242" s="173"/>
      <c r="S1242" s="173"/>
      <c r="T1242" s="173"/>
      <c r="U1242" s="173"/>
      <c r="V1242" s="173"/>
      <c r="W1242" s="173"/>
      <c r="X1242" s="173"/>
      <c r="Y1242" s="173"/>
      <c r="Z1242" s="173"/>
      <c r="AA1242" s="173"/>
    </row>
    <row r="1243" spans="2:27">
      <c r="B1243" s="173"/>
      <c r="C1243" s="173"/>
      <c r="D1243" s="173"/>
      <c r="E1243" s="173"/>
      <c r="F1243" s="173"/>
      <c r="G1243" s="173"/>
      <c r="H1243" s="173"/>
      <c r="I1243" s="173"/>
      <c r="J1243" s="173"/>
      <c r="K1243" s="173"/>
      <c r="L1243" s="173"/>
      <c r="M1243" s="173"/>
      <c r="N1243" s="173"/>
      <c r="O1243" s="173"/>
      <c r="P1243" s="173"/>
      <c r="Q1243" s="173"/>
      <c r="R1243" s="173"/>
      <c r="S1243" s="173"/>
      <c r="T1243" s="173"/>
      <c r="U1243" s="173"/>
      <c r="V1243" s="173"/>
      <c r="W1243" s="173"/>
      <c r="X1243" s="173"/>
      <c r="Y1243" s="173"/>
      <c r="Z1243" s="173"/>
      <c r="AA1243" s="173"/>
    </row>
    <row r="1244" spans="2:27">
      <c r="B1244" s="173"/>
      <c r="C1244" s="173"/>
      <c r="D1244" s="173"/>
      <c r="E1244" s="173"/>
      <c r="F1244" s="173"/>
      <c r="G1244" s="173"/>
      <c r="H1244" s="173"/>
      <c r="I1244" s="173"/>
      <c r="J1244" s="173"/>
      <c r="K1244" s="173"/>
      <c r="L1244" s="173"/>
      <c r="M1244" s="173"/>
      <c r="N1244" s="173"/>
      <c r="O1244" s="173"/>
      <c r="P1244" s="173"/>
      <c r="Q1244" s="173"/>
      <c r="R1244" s="173"/>
      <c r="S1244" s="173"/>
      <c r="T1244" s="173"/>
      <c r="U1244" s="173"/>
      <c r="V1244" s="173"/>
      <c r="W1244" s="173"/>
      <c r="X1244" s="173"/>
      <c r="Y1244" s="173"/>
      <c r="Z1244" s="173"/>
      <c r="AA1244" s="173"/>
    </row>
    <row r="1245" spans="2:27">
      <c r="B1245" s="173"/>
      <c r="C1245" s="173"/>
      <c r="D1245" s="173"/>
      <c r="E1245" s="173"/>
      <c r="F1245" s="173"/>
      <c r="G1245" s="173"/>
      <c r="H1245" s="173"/>
      <c r="I1245" s="173"/>
      <c r="J1245" s="173"/>
      <c r="K1245" s="173"/>
      <c r="L1245" s="173"/>
      <c r="M1245" s="173"/>
      <c r="N1245" s="173"/>
      <c r="O1245" s="173"/>
      <c r="P1245" s="173"/>
      <c r="Q1245" s="173"/>
      <c r="R1245" s="173"/>
      <c r="S1245" s="173"/>
      <c r="T1245" s="173"/>
      <c r="U1245" s="173"/>
      <c r="V1245" s="173"/>
      <c r="W1245" s="173"/>
      <c r="X1245" s="173"/>
      <c r="Y1245" s="173"/>
      <c r="Z1245" s="173"/>
      <c r="AA1245" s="173"/>
    </row>
    <row r="1246" spans="2:27">
      <c r="B1246" s="173"/>
      <c r="C1246" s="173"/>
      <c r="D1246" s="173"/>
      <c r="E1246" s="173"/>
      <c r="F1246" s="173"/>
      <c r="G1246" s="173"/>
      <c r="H1246" s="173"/>
      <c r="I1246" s="173"/>
      <c r="J1246" s="173"/>
      <c r="K1246" s="173"/>
      <c r="L1246" s="173"/>
      <c r="M1246" s="173"/>
      <c r="N1246" s="173"/>
      <c r="O1246" s="173"/>
      <c r="P1246" s="173"/>
      <c r="Q1246" s="173"/>
      <c r="R1246" s="173"/>
      <c r="S1246" s="173"/>
      <c r="T1246" s="173"/>
      <c r="U1246" s="173"/>
      <c r="V1246" s="173"/>
      <c r="W1246" s="173"/>
      <c r="X1246" s="173"/>
      <c r="Y1246" s="173"/>
      <c r="Z1246" s="173"/>
      <c r="AA1246" s="173"/>
    </row>
    <row r="1247" spans="2:27">
      <c r="B1247" s="173"/>
      <c r="C1247" s="173"/>
      <c r="D1247" s="173"/>
      <c r="E1247" s="173"/>
      <c r="F1247" s="173"/>
      <c r="G1247" s="173"/>
      <c r="H1247" s="173"/>
      <c r="I1247" s="173"/>
      <c r="J1247" s="173"/>
      <c r="K1247" s="173"/>
      <c r="L1247" s="173"/>
      <c r="M1247" s="173"/>
      <c r="N1247" s="173"/>
      <c r="O1247" s="173"/>
      <c r="P1247" s="173"/>
      <c r="Q1247" s="173"/>
      <c r="R1247" s="173"/>
      <c r="S1247" s="173"/>
      <c r="T1247" s="173"/>
      <c r="U1247" s="173"/>
      <c r="V1247" s="173"/>
      <c r="W1247" s="173"/>
      <c r="X1247" s="173"/>
      <c r="Y1247" s="173"/>
      <c r="Z1247" s="173"/>
      <c r="AA1247" s="173"/>
    </row>
    <row r="1248" spans="2:27">
      <c r="B1248" s="173"/>
      <c r="C1248" s="173"/>
      <c r="D1248" s="173"/>
      <c r="E1248" s="173"/>
      <c r="F1248" s="173"/>
      <c r="G1248" s="173"/>
      <c r="H1248" s="173"/>
      <c r="I1248" s="173"/>
      <c r="J1248" s="173"/>
      <c r="K1248" s="173"/>
      <c r="L1248" s="173"/>
      <c r="M1248" s="173"/>
      <c r="N1248" s="173"/>
      <c r="O1248" s="173"/>
      <c r="P1248" s="173"/>
      <c r="Q1248" s="173"/>
      <c r="R1248" s="173"/>
      <c r="S1248" s="173"/>
      <c r="T1248" s="173"/>
      <c r="U1248" s="173"/>
      <c r="V1248" s="173"/>
      <c r="W1248" s="173"/>
      <c r="X1248" s="173"/>
      <c r="Y1248" s="173"/>
      <c r="Z1248" s="173"/>
      <c r="AA1248" s="173"/>
    </row>
    <row r="1249" spans="2:27">
      <c r="B1249" s="173"/>
      <c r="C1249" s="173"/>
      <c r="D1249" s="173"/>
      <c r="E1249" s="173"/>
      <c r="F1249" s="173"/>
      <c r="G1249" s="173"/>
      <c r="H1249" s="173"/>
      <c r="I1249" s="173"/>
      <c r="J1249" s="173"/>
      <c r="K1249" s="173"/>
      <c r="L1249" s="173"/>
      <c r="M1249" s="173"/>
      <c r="N1249" s="173"/>
      <c r="O1249" s="173"/>
      <c r="P1249" s="173"/>
      <c r="Q1249" s="173"/>
      <c r="R1249" s="173"/>
      <c r="S1249" s="173"/>
      <c r="T1249" s="173"/>
      <c r="U1249" s="173"/>
      <c r="V1249" s="173"/>
      <c r="W1249" s="173"/>
      <c r="X1249" s="173"/>
      <c r="Y1249" s="173"/>
      <c r="Z1249" s="173"/>
      <c r="AA1249" s="173"/>
    </row>
    <row r="1250" spans="2:27">
      <c r="B1250" s="173"/>
      <c r="C1250" s="173"/>
      <c r="D1250" s="173"/>
      <c r="E1250" s="173"/>
      <c r="F1250" s="173"/>
      <c r="G1250" s="173"/>
      <c r="H1250" s="173"/>
      <c r="I1250" s="173"/>
      <c r="J1250" s="173"/>
      <c r="K1250" s="173"/>
      <c r="L1250" s="173"/>
      <c r="M1250" s="173"/>
      <c r="N1250" s="173"/>
      <c r="O1250" s="173"/>
      <c r="P1250" s="173"/>
      <c r="Q1250" s="173"/>
      <c r="R1250" s="173"/>
      <c r="S1250" s="173"/>
      <c r="T1250" s="173"/>
      <c r="U1250" s="173"/>
      <c r="V1250" s="173"/>
      <c r="W1250" s="173"/>
      <c r="X1250" s="173"/>
      <c r="Y1250" s="173"/>
      <c r="Z1250" s="173"/>
      <c r="AA1250" s="173"/>
    </row>
    <row r="1251" spans="2:27">
      <c r="B1251" s="173"/>
      <c r="C1251" s="173"/>
      <c r="D1251" s="173"/>
      <c r="E1251" s="173"/>
      <c r="F1251" s="173"/>
      <c r="G1251" s="173"/>
      <c r="H1251" s="173"/>
      <c r="I1251" s="173"/>
      <c r="J1251" s="173"/>
      <c r="K1251" s="173"/>
      <c r="L1251" s="173"/>
      <c r="M1251" s="173"/>
      <c r="N1251" s="173"/>
      <c r="O1251" s="173"/>
      <c r="P1251" s="173"/>
      <c r="Q1251" s="173"/>
      <c r="R1251" s="173"/>
      <c r="S1251" s="173"/>
      <c r="T1251" s="173"/>
      <c r="U1251" s="173"/>
      <c r="V1251" s="173"/>
      <c r="W1251" s="173"/>
      <c r="X1251" s="173"/>
      <c r="Y1251" s="173"/>
      <c r="Z1251" s="173"/>
      <c r="AA1251" s="173"/>
    </row>
    <row r="1252" spans="2:27">
      <c r="B1252" s="173"/>
      <c r="C1252" s="173"/>
      <c r="D1252" s="173"/>
      <c r="E1252" s="173"/>
      <c r="F1252" s="173"/>
      <c r="G1252" s="173"/>
      <c r="H1252" s="173"/>
      <c r="I1252" s="173"/>
      <c r="J1252" s="173"/>
      <c r="K1252" s="173"/>
      <c r="L1252" s="173"/>
      <c r="M1252" s="173"/>
      <c r="N1252" s="173"/>
      <c r="O1252" s="173"/>
      <c r="P1252" s="173"/>
      <c r="Q1252" s="173"/>
      <c r="R1252" s="173"/>
      <c r="S1252" s="173"/>
      <c r="T1252" s="173"/>
      <c r="U1252" s="173"/>
      <c r="V1252" s="173"/>
      <c r="W1252" s="173"/>
      <c r="X1252" s="173"/>
      <c r="Y1252" s="173"/>
      <c r="Z1252" s="173"/>
      <c r="AA1252" s="173"/>
    </row>
    <row r="1253" spans="2:27">
      <c r="B1253" s="173"/>
      <c r="C1253" s="173"/>
      <c r="D1253" s="173"/>
      <c r="E1253" s="173"/>
      <c r="F1253" s="173"/>
      <c r="G1253" s="173"/>
      <c r="H1253" s="173"/>
      <c r="I1253" s="173"/>
      <c r="J1253" s="173"/>
      <c r="K1253" s="173"/>
      <c r="L1253" s="173"/>
      <c r="M1253" s="173"/>
      <c r="N1253" s="173"/>
      <c r="O1253" s="173"/>
      <c r="P1253" s="173"/>
      <c r="Q1253" s="173"/>
      <c r="R1253" s="173"/>
      <c r="S1253" s="173"/>
      <c r="T1253" s="173"/>
      <c r="U1253" s="173"/>
      <c r="V1253" s="173"/>
      <c r="W1253" s="173"/>
      <c r="X1253" s="173"/>
      <c r="Y1253" s="173"/>
      <c r="Z1253" s="173"/>
      <c r="AA1253" s="173"/>
    </row>
    <row r="1254" spans="2:27">
      <c r="B1254" s="173"/>
      <c r="C1254" s="173"/>
      <c r="D1254" s="173"/>
      <c r="E1254" s="173"/>
      <c r="F1254" s="173"/>
      <c r="G1254" s="173"/>
      <c r="H1254" s="173"/>
      <c r="I1254" s="173"/>
      <c r="J1254" s="173"/>
      <c r="K1254" s="173"/>
      <c r="L1254" s="173"/>
      <c r="M1254" s="173"/>
      <c r="N1254" s="173"/>
      <c r="O1254" s="173"/>
      <c r="P1254" s="173"/>
      <c r="Q1254" s="173"/>
      <c r="R1254" s="173"/>
      <c r="S1254" s="173"/>
      <c r="T1254" s="173"/>
      <c r="U1254" s="173"/>
      <c r="V1254" s="173"/>
      <c r="W1254" s="173"/>
      <c r="X1254" s="173"/>
      <c r="Y1254" s="173"/>
      <c r="Z1254" s="173"/>
      <c r="AA1254" s="173"/>
    </row>
    <row r="1255" spans="2:27">
      <c r="B1255" s="173"/>
      <c r="C1255" s="173"/>
      <c r="D1255" s="173"/>
      <c r="E1255" s="173"/>
      <c r="F1255" s="173"/>
      <c r="G1255" s="173"/>
      <c r="H1255" s="173"/>
      <c r="I1255" s="173"/>
      <c r="J1255" s="173"/>
      <c r="K1255" s="173"/>
      <c r="L1255" s="173"/>
      <c r="M1255" s="173"/>
      <c r="N1255" s="173"/>
      <c r="O1255" s="173"/>
      <c r="P1255" s="173"/>
      <c r="Q1255" s="173"/>
      <c r="R1255" s="173"/>
      <c r="S1255" s="173"/>
      <c r="T1255" s="173"/>
      <c r="U1255" s="173"/>
      <c r="V1255" s="173"/>
      <c r="W1255" s="173"/>
      <c r="X1255" s="173"/>
      <c r="Y1255" s="173"/>
      <c r="Z1255" s="173"/>
      <c r="AA1255" s="173"/>
    </row>
    <row r="1256" spans="2:27">
      <c r="B1256" s="173"/>
      <c r="C1256" s="173"/>
      <c r="D1256" s="173"/>
      <c r="E1256" s="173"/>
      <c r="F1256" s="173"/>
      <c r="G1256" s="173"/>
      <c r="H1256" s="173"/>
      <c r="I1256" s="173"/>
      <c r="J1256" s="173"/>
      <c r="K1256" s="173"/>
      <c r="L1256" s="173"/>
      <c r="M1256" s="173"/>
      <c r="N1256" s="173"/>
      <c r="O1256" s="173"/>
      <c r="P1256" s="173"/>
      <c r="Q1256" s="173"/>
      <c r="R1256" s="173"/>
      <c r="S1256" s="173"/>
      <c r="T1256" s="173"/>
      <c r="U1256" s="173"/>
      <c r="V1256" s="173"/>
      <c r="W1256" s="173"/>
      <c r="X1256" s="173"/>
      <c r="Y1256" s="173"/>
      <c r="Z1256" s="173"/>
      <c r="AA1256" s="173"/>
    </row>
    <row r="1257" spans="2:27">
      <c r="B1257" s="173"/>
      <c r="C1257" s="173"/>
      <c r="D1257" s="173"/>
      <c r="E1257" s="173"/>
      <c r="F1257" s="173"/>
      <c r="G1257" s="173"/>
      <c r="H1257" s="173"/>
      <c r="I1257" s="173"/>
      <c r="J1257" s="173"/>
      <c r="K1257" s="173"/>
      <c r="L1257" s="173"/>
      <c r="M1257" s="173"/>
      <c r="N1257" s="173"/>
      <c r="O1257" s="173"/>
      <c r="P1257" s="173"/>
      <c r="Q1257" s="173"/>
      <c r="R1257" s="173"/>
      <c r="S1257" s="173"/>
      <c r="T1257" s="173"/>
      <c r="U1257" s="173"/>
      <c r="V1257" s="173"/>
      <c r="W1257" s="173"/>
      <c r="X1257" s="173"/>
      <c r="Y1257" s="173"/>
      <c r="Z1257" s="173"/>
      <c r="AA1257" s="173"/>
    </row>
    <row r="1258" spans="2:27">
      <c r="B1258" s="173"/>
      <c r="C1258" s="173"/>
      <c r="D1258" s="173"/>
      <c r="E1258" s="173"/>
      <c r="F1258" s="173"/>
      <c r="G1258" s="173"/>
      <c r="H1258" s="173"/>
      <c r="I1258" s="173"/>
      <c r="J1258" s="173"/>
      <c r="K1258" s="173"/>
      <c r="L1258" s="173"/>
      <c r="M1258" s="173"/>
      <c r="N1258" s="173"/>
      <c r="O1258" s="173"/>
      <c r="P1258" s="173"/>
      <c r="Q1258" s="173"/>
      <c r="R1258" s="173"/>
      <c r="S1258" s="173"/>
      <c r="T1258" s="173"/>
      <c r="U1258" s="173"/>
      <c r="V1258" s="173"/>
      <c r="W1258" s="173"/>
      <c r="X1258" s="173"/>
      <c r="Y1258" s="173"/>
      <c r="Z1258" s="173"/>
      <c r="AA1258" s="173"/>
    </row>
    <row r="1259" spans="2:27">
      <c r="B1259" s="173"/>
      <c r="C1259" s="173"/>
      <c r="D1259" s="173"/>
      <c r="E1259" s="173"/>
      <c r="F1259" s="173"/>
      <c r="G1259" s="173"/>
      <c r="H1259" s="173"/>
      <c r="I1259" s="173"/>
      <c r="J1259" s="173"/>
      <c r="K1259" s="173"/>
      <c r="L1259" s="173"/>
      <c r="M1259" s="173"/>
      <c r="N1259" s="173"/>
      <c r="O1259" s="173"/>
      <c r="P1259" s="173"/>
      <c r="Q1259" s="173"/>
      <c r="R1259" s="173"/>
      <c r="S1259" s="173"/>
      <c r="T1259" s="173"/>
      <c r="U1259" s="173"/>
      <c r="V1259" s="173"/>
      <c r="W1259" s="173"/>
      <c r="X1259" s="173"/>
      <c r="Y1259" s="173"/>
      <c r="Z1259" s="173"/>
      <c r="AA1259" s="173"/>
    </row>
    <row r="1260" spans="2:27">
      <c r="B1260" s="173"/>
      <c r="C1260" s="173"/>
      <c r="D1260" s="173"/>
      <c r="E1260" s="173"/>
      <c r="F1260" s="173"/>
      <c r="G1260" s="173"/>
      <c r="H1260" s="173"/>
      <c r="I1260" s="173"/>
      <c r="J1260" s="173"/>
      <c r="K1260" s="173"/>
      <c r="L1260" s="173"/>
      <c r="M1260" s="173"/>
      <c r="N1260" s="173"/>
      <c r="O1260" s="173"/>
      <c r="P1260" s="173"/>
      <c r="Q1260" s="173"/>
      <c r="R1260" s="173"/>
      <c r="S1260" s="173"/>
      <c r="T1260" s="173"/>
      <c r="U1260" s="173"/>
      <c r="V1260" s="173"/>
      <c r="W1260" s="173"/>
      <c r="X1260" s="173"/>
      <c r="Y1260" s="173"/>
      <c r="Z1260" s="173"/>
      <c r="AA1260" s="173"/>
    </row>
    <row r="1261" spans="2:27">
      <c r="B1261" s="173"/>
      <c r="C1261" s="173"/>
      <c r="D1261" s="173"/>
      <c r="E1261" s="173"/>
      <c r="F1261" s="173"/>
      <c r="G1261" s="173"/>
      <c r="H1261" s="173"/>
      <c r="I1261" s="173"/>
      <c r="J1261" s="173"/>
      <c r="K1261" s="173"/>
      <c r="L1261" s="173"/>
      <c r="M1261" s="173"/>
      <c r="N1261" s="173"/>
      <c r="O1261" s="173"/>
      <c r="P1261" s="173"/>
      <c r="Q1261" s="173"/>
      <c r="R1261" s="173"/>
      <c r="S1261" s="173"/>
      <c r="T1261" s="173"/>
      <c r="U1261" s="173"/>
      <c r="V1261" s="173"/>
      <c r="W1261" s="173"/>
      <c r="X1261" s="173"/>
      <c r="Y1261" s="173"/>
      <c r="Z1261" s="173"/>
      <c r="AA1261" s="173"/>
    </row>
    <row r="1262" spans="2:27">
      <c r="B1262" s="173"/>
      <c r="C1262" s="173"/>
      <c r="D1262" s="173"/>
      <c r="E1262" s="173"/>
      <c r="F1262" s="173"/>
      <c r="G1262" s="173"/>
      <c r="H1262" s="173"/>
      <c r="I1262" s="173"/>
      <c r="J1262" s="173"/>
      <c r="K1262" s="173"/>
      <c r="L1262" s="173"/>
      <c r="M1262" s="173"/>
      <c r="N1262" s="173"/>
      <c r="O1262" s="173"/>
      <c r="P1262" s="173"/>
      <c r="Q1262" s="173"/>
      <c r="R1262" s="173"/>
      <c r="S1262" s="173"/>
      <c r="T1262" s="173"/>
      <c r="U1262" s="173"/>
      <c r="V1262" s="173"/>
      <c r="W1262" s="173"/>
      <c r="X1262" s="173"/>
      <c r="Y1262" s="173"/>
      <c r="Z1262" s="173"/>
      <c r="AA1262" s="173"/>
    </row>
    <row r="1263" spans="2:27">
      <c r="B1263" s="173"/>
      <c r="C1263" s="173"/>
      <c r="D1263" s="173"/>
      <c r="E1263" s="173"/>
      <c r="F1263" s="173"/>
      <c r="G1263" s="173"/>
      <c r="H1263" s="173"/>
      <c r="I1263" s="173"/>
      <c r="J1263" s="173"/>
      <c r="K1263" s="173"/>
      <c r="L1263" s="173"/>
      <c r="M1263" s="173"/>
      <c r="N1263" s="173"/>
      <c r="O1263" s="173"/>
      <c r="P1263" s="173"/>
      <c r="Q1263" s="173"/>
      <c r="R1263" s="173"/>
      <c r="S1263" s="173"/>
      <c r="T1263" s="173"/>
      <c r="U1263" s="173"/>
      <c r="V1263" s="173"/>
      <c r="W1263" s="173"/>
      <c r="X1263" s="173"/>
      <c r="Y1263" s="173"/>
      <c r="Z1263" s="173"/>
      <c r="AA1263" s="173"/>
    </row>
    <row r="1264" spans="2:27">
      <c r="B1264" s="173"/>
      <c r="C1264" s="173"/>
      <c r="D1264" s="173"/>
      <c r="E1264" s="173"/>
      <c r="F1264" s="173"/>
      <c r="G1264" s="173"/>
      <c r="H1264" s="173"/>
      <c r="I1264" s="173"/>
      <c r="J1264" s="173"/>
      <c r="K1264" s="173"/>
      <c r="L1264" s="173"/>
      <c r="M1264" s="173"/>
      <c r="N1264" s="173"/>
      <c r="O1264" s="173"/>
      <c r="P1264" s="173"/>
      <c r="Q1264" s="173"/>
      <c r="R1264" s="173"/>
      <c r="S1264" s="173"/>
      <c r="T1264" s="173"/>
      <c r="U1264" s="173"/>
      <c r="V1264" s="173"/>
      <c r="W1264" s="173"/>
      <c r="X1264" s="173"/>
      <c r="Y1264" s="173"/>
      <c r="Z1264" s="173"/>
      <c r="AA1264" s="173"/>
    </row>
    <row r="1265" spans="2:27">
      <c r="B1265" s="173"/>
      <c r="C1265" s="173"/>
      <c r="D1265" s="173"/>
      <c r="E1265" s="173"/>
      <c r="F1265" s="173"/>
      <c r="G1265" s="173"/>
      <c r="H1265" s="173"/>
      <c r="I1265" s="173"/>
      <c r="J1265" s="173"/>
      <c r="K1265" s="173"/>
      <c r="L1265" s="173"/>
      <c r="M1265" s="173"/>
      <c r="N1265" s="173"/>
      <c r="O1265" s="173"/>
      <c r="P1265" s="173"/>
      <c r="Q1265" s="173"/>
      <c r="R1265" s="173"/>
      <c r="S1265" s="173"/>
      <c r="T1265" s="173"/>
      <c r="U1265" s="173"/>
      <c r="V1265" s="173"/>
      <c r="W1265" s="173"/>
      <c r="X1265" s="173"/>
      <c r="Y1265" s="173"/>
      <c r="Z1265" s="173"/>
      <c r="AA1265" s="173"/>
    </row>
    <row r="1266" spans="2:27">
      <c r="B1266" s="173"/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173"/>
      <c r="M1266" s="173"/>
      <c r="N1266" s="173"/>
      <c r="O1266" s="173"/>
      <c r="P1266" s="173"/>
      <c r="Q1266" s="173"/>
      <c r="R1266" s="173"/>
      <c r="S1266" s="173"/>
      <c r="T1266" s="173"/>
      <c r="U1266" s="173"/>
      <c r="V1266" s="173"/>
      <c r="W1266" s="173"/>
      <c r="X1266" s="173"/>
      <c r="Y1266" s="173"/>
      <c r="Z1266" s="173"/>
      <c r="AA1266" s="173"/>
    </row>
    <row r="1267" spans="2:27">
      <c r="B1267" s="173"/>
      <c r="C1267" s="173"/>
      <c r="D1267" s="173"/>
      <c r="E1267" s="173"/>
      <c r="F1267" s="173"/>
      <c r="G1267" s="173"/>
      <c r="H1267" s="173"/>
      <c r="I1267" s="173"/>
      <c r="J1267" s="173"/>
      <c r="K1267" s="173"/>
      <c r="L1267" s="173"/>
      <c r="M1267" s="173"/>
      <c r="N1267" s="173"/>
      <c r="O1267" s="173"/>
      <c r="P1267" s="173"/>
      <c r="Q1267" s="173"/>
      <c r="R1267" s="173"/>
      <c r="S1267" s="173"/>
      <c r="T1267" s="173"/>
      <c r="U1267" s="173"/>
      <c r="V1267" s="173"/>
      <c r="W1267" s="173"/>
      <c r="X1267" s="173"/>
      <c r="Y1267" s="173"/>
      <c r="Z1267" s="173"/>
      <c r="AA1267" s="173"/>
    </row>
    <row r="1268" spans="2:27">
      <c r="B1268" s="173"/>
      <c r="C1268" s="173"/>
      <c r="D1268" s="173"/>
      <c r="E1268" s="173"/>
      <c r="F1268" s="173"/>
      <c r="G1268" s="173"/>
      <c r="H1268" s="173"/>
      <c r="I1268" s="173"/>
      <c r="J1268" s="173"/>
      <c r="K1268" s="173"/>
      <c r="L1268" s="173"/>
      <c r="M1268" s="173"/>
      <c r="N1268" s="173"/>
      <c r="O1268" s="173"/>
      <c r="P1268" s="173"/>
      <c r="Q1268" s="173"/>
      <c r="R1268" s="173"/>
      <c r="S1268" s="173"/>
      <c r="T1268" s="173"/>
      <c r="U1268" s="173"/>
      <c r="V1268" s="173"/>
      <c r="W1268" s="173"/>
      <c r="X1268" s="173"/>
      <c r="Y1268" s="173"/>
      <c r="Z1268" s="173"/>
      <c r="AA1268" s="173"/>
    </row>
    <row r="1269" spans="2:27">
      <c r="B1269" s="173"/>
      <c r="C1269" s="173"/>
      <c r="D1269" s="173"/>
      <c r="E1269" s="173"/>
      <c r="F1269" s="173"/>
      <c r="G1269" s="173"/>
      <c r="H1269" s="173"/>
      <c r="I1269" s="173"/>
      <c r="J1269" s="173"/>
      <c r="K1269" s="173"/>
      <c r="L1269" s="173"/>
      <c r="M1269" s="173"/>
      <c r="N1269" s="173"/>
      <c r="O1269" s="173"/>
      <c r="P1269" s="173"/>
      <c r="Q1269" s="173"/>
      <c r="R1269" s="173"/>
      <c r="S1269" s="173"/>
      <c r="T1269" s="173"/>
      <c r="U1269" s="173"/>
      <c r="V1269" s="173"/>
      <c r="W1269" s="173"/>
      <c r="X1269" s="173"/>
      <c r="Y1269" s="173"/>
      <c r="Z1269" s="173"/>
      <c r="AA1269" s="173"/>
    </row>
    <row r="1270" spans="2:27">
      <c r="B1270" s="173"/>
      <c r="C1270" s="173"/>
      <c r="D1270" s="173"/>
      <c r="E1270" s="173"/>
      <c r="F1270" s="173"/>
      <c r="G1270" s="173"/>
      <c r="H1270" s="173"/>
      <c r="I1270" s="173"/>
      <c r="J1270" s="173"/>
      <c r="K1270" s="173"/>
      <c r="L1270" s="173"/>
      <c r="M1270" s="173"/>
      <c r="N1270" s="173"/>
      <c r="O1270" s="173"/>
      <c r="P1270" s="173"/>
      <c r="Q1270" s="173"/>
      <c r="R1270" s="173"/>
      <c r="S1270" s="173"/>
      <c r="T1270" s="173"/>
      <c r="U1270" s="173"/>
      <c r="V1270" s="173"/>
      <c r="W1270" s="173"/>
      <c r="X1270" s="173"/>
      <c r="Y1270" s="173"/>
      <c r="Z1270" s="173"/>
      <c r="AA1270" s="173"/>
    </row>
    <row r="1271" spans="2:27">
      <c r="B1271" s="173"/>
      <c r="C1271" s="173"/>
      <c r="D1271" s="173"/>
      <c r="E1271" s="173"/>
      <c r="F1271" s="173"/>
      <c r="G1271" s="173"/>
      <c r="H1271" s="173"/>
      <c r="I1271" s="173"/>
      <c r="J1271" s="173"/>
      <c r="K1271" s="173"/>
      <c r="L1271" s="173"/>
      <c r="M1271" s="173"/>
      <c r="N1271" s="173"/>
      <c r="O1271" s="173"/>
      <c r="P1271" s="173"/>
      <c r="Q1271" s="173"/>
      <c r="R1271" s="173"/>
      <c r="S1271" s="173"/>
      <c r="T1271" s="173"/>
      <c r="U1271" s="173"/>
      <c r="V1271" s="173"/>
      <c r="W1271" s="173"/>
      <c r="X1271" s="173"/>
      <c r="Y1271" s="173"/>
      <c r="Z1271" s="173"/>
      <c r="AA1271" s="173"/>
    </row>
    <row r="1272" spans="2:27">
      <c r="B1272" s="173"/>
      <c r="C1272" s="173"/>
      <c r="D1272" s="173"/>
      <c r="E1272" s="173"/>
      <c r="F1272" s="173"/>
      <c r="G1272" s="173"/>
      <c r="H1272" s="173"/>
      <c r="I1272" s="173"/>
      <c r="J1272" s="173"/>
      <c r="K1272" s="173"/>
      <c r="L1272" s="173"/>
      <c r="M1272" s="173"/>
      <c r="N1272" s="173"/>
      <c r="O1272" s="173"/>
      <c r="P1272" s="173"/>
      <c r="Q1272" s="173"/>
      <c r="R1272" s="173"/>
      <c r="S1272" s="173"/>
      <c r="T1272" s="173"/>
      <c r="U1272" s="173"/>
      <c r="V1272" s="173"/>
      <c r="W1272" s="173"/>
      <c r="X1272" s="173"/>
      <c r="Y1272" s="173"/>
      <c r="Z1272" s="173"/>
      <c r="AA1272" s="173"/>
    </row>
    <row r="1273" spans="2:27">
      <c r="B1273" s="173"/>
      <c r="C1273" s="173"/>
      <c r="D1273" s="173"/>
      <c r="E1273" s="173"/>
      <c r="F1273" s="173"/>
      <c r="G1273" s="173"/>
      <c r="H1273" s="173"/>
      <c r="I1273" s="173"/>
      <c r="J1273" s="173"/>
      <c r="K1273" s="173"/>
      <c r="L1273" s="173"/>
      <c r="M1273" s="173"/>
      <c r="N1273" s="173"/>
      <c r="O1273" s="173"/>
      <c r="P1273" s="173"/>
      <c r="Q1273" s="173"/>
      <c r="R1273" s="173"/>
      <c r="S1273" s="173"/>
      <c r="T1273" s="173"/>
      <c r="U1273" s="173"/>
      <c r="V1273" s="173"/>
      <c r="W1273" s="173"/>
      <c r="X1273" s="173"/>
      <c r="Y1273" s="173"/>
      <c r="Z1273" s="173"/>
      <c r="AA1273" s="173"/>
    </row>
    <row r="1274" spans="2:27">
      <c r="B1274" s="173"/>
      <c r="C1274" s="173"/>
      <c r="D1274" s="173"/>
      <c r="E1274" s="173"/>
      <c r="F1274" s="173"/>
      <c r="G1274" s="173"/>
      <c r="H1274" s="173"/>
      <c r="I1274" s="173"/>
      <c r="J1274" s="173"/>
      <c r="K1274" s="173"/>
      <c r="L1274" s="173"/>
      <c r="M1274" s="173"/>
      <c r="N1274" s="173"/>
      <c r="O1274" s="173"/>
      <c r="P1274" s="173"/>
      <c r="Q1274" s="173"/>
      <c r="R1274" s="173"/>
      <c r="S1274" s="173"/>
      <c r="T1274" s="173"/>
      <c r="U1274" s="173"/>
      <c r="V1274" s="173"/>
      <c r="W1274" s="173"/>
      <c r="X1274" s="173"/>
      <c r="Y1274" s="173"/>
      <c r="Z1274" s="173"/>
      <c r="AA1274" s="173"/>
    </row>
    <row r="1275" spans="2:27">
      <c r="B1275" s="173"/>
      <c r="C1275" s="173"/>
      <c r="D1275" s="173"/>
      <c r="E1275" s="173"/>
      <c r="F1275" s="173"/>
      <c r="G1275" s="173"/>
      <c r="H1275" s="173"/>
      <c r="I1275" s="173"/>
      <c r="J1275" s="173"/>
      <c r="K1275" s="173"/>
      <c r="L1275" s="173"/>
      <c r="M1275" s="173"/>
      <c r="N1275" s="173"/>
      <c r="O1275" s="173"/>
      <c r="P1275" s="173"/>
      <c r="Q1275" s="173"/>
      <c r="R1275" s="173"/>
      <c r="S1275" s="173"/>
      <c r="T1275" s="173"/>
      <c r="U1275" s="173"/>
      <c r="V1275" s="173"/>
      <c r="W1275" s="173"/>
      <c r="X1275" s="173"/>
      <c r="Y1275" s="173"/>
      <c r="Z1275" s="173"/>
      <c r="AA1275" s="173"/>
    </row>
    <row r="1276" spans="2:27">
      <c r="B1276" s="173"/>
      <c r="C1276" s="173"/>
      <c r="D1276" s="173"/>
      <c r="E1276" s="173"/>
      <c r="F1276" s="173"/>
      <c r="G1276" s="173"/>
      <c r="H1276" s="173"/>
      <c r="I1276" s="173"/>
      <c r="J1276" s="173"/>
      <c r="K1276" s="173"/>
      <c r="L1276" s="173"/>
      <c r="M1276" s="173"/>
      <c r="N1276" s="173"/>
      <c r="O1276" s="173"/>
      <c r="P1276" s="173"/>
      <c r="Q1276" s="173"/>
      <c r="R1276" s="173"/>
      <c r="S1276" s="173"/>
      <c r="T1276" s="173"/>
      <c r="U1276" s="173"/>
      <c r="V1276" s="173"/>
      <c r="W1276" s="173"/>
      <c r="X1276" s="173"/>
      <c r="Y1276" s="173"/>
      <c r="Z1276" s="173"/>
      <c r="AA1276" s="173"/>
    </row>
    <row r="1277" spans="2:27">
      <c r="B1277" s="173"/>
      <c r="C1277" s="173"/>
      <c r="D1277" s="173"/>
      <c r="E1277" s="173"/>
      <c r="F1277" s="173"/>
      <c r="G1277" s="173"/>
      <c r="H1277" s="173"/>
      <c r="I1277" s="173"/>
      <c r="J1277" s="173"/>
      <c r="K1277" s="173"/>
      <c r="L1277" s="173"/>
      <c r="M1277" s="173"/>
      <c r="N1277" s="173"/>
      <c r="O1277" s="173"/>
      <c r="P1277" s="173"/>
      <c r="Q1277" s="173"/>
      <c r="R1277" s="173"/>
      <c r="S1277" s="173"/>
      <c r="T1277" s="173"/>
      <c r="U1277" s="173"/>
      <c r="V1277" s="173"/>
      <c r="W1277" s="173"/>
      <c r="X1277" s="173"/>
      <c r="Y1277" s="173"/>
      <c r="Z1277" s="173"/>
      <c r="AA1277" s="173"/>
    </row>
    <row r="1278" spans="2:27">
      <c r="B1278" s="173"/>
      <c r="C1278" s="173"/>
      <c r="D1278" s="173"/>
      <c r="E1278" s="173"/>
      <c r="F1278" s="173"/>
      <c r="G1278" s="173"/>
      <c r="H1278" s="173"/>
      <c r="I1278" s="173"/>
      <c r="J1278" s="173"/>
      <c r="K1278" s="173"/>
      <c r="L1278" s="173"/>
      <c r="M1278" s="173"/>
      <c r="N1278" s="173"/>
      <c r="O1278" s="173"/>
      <c r="P1278" s="173"/>
      <c r="Q1278" s="173"/>
      <c r="R1278" s="173"/>
      <c r="S1278" s="173"/>
      <c r="T1278" s="173"/>
      <c r="U1278" s="173"/>
      <c r="V1278" s="173"/>
      <c r="W1278" s="173"/>
      <c r="X1278" s="173"/>
      <c r="Y1278" s="173"/>
      <c r="Z1278" s="173"/>
      <c r="AA1278" s="173"/>
    </row>
    <row r="1279" spans="2:27">
      <c r="B1279" s="173"/>
      <c r="C1279" s="173"/>
      <c r="D1279" s="173"/>
      <c r="E1279" s="173"/>
      <c r="F1279" s="173"/>
      <c r="G1279" s="173"/>
      <c r="H1279" s="173"/>
      <c r="I1279" s="173"/>
      <c r="J1279" s="173"/>
      <c r="K1279" s="173"/>
      <c r="L1279" s="173"/>
      <c r="M1279" s="173"/>
      <c r="N1279" s="173"/>
      <c r="O1279" s="173"/>
      <c r="P1279" s="173"/>
      <c r="Q1279" s="173"/>
      <c r="R1279" s="173"/>
      <c r="S1279" s="173"/>
      <c r="T1279" s="173"/>
      <c r="U1279" s="173"/>
      <c r="V1279" s="173"/>
      <c r="W1279" s="173"/>
      <c r="X1279" s="173"/>
      <c r="Y1279" s="173"/>
      <c r="Z1279" s="173"/>
      <c r="AA1279" s="173"/>
    </row>
    <row r="1280" spans="2:27">
      <c r="B1280" s="173"/>
      <c r="C1280" s="173"/>
      <c r="D1280" s="173"/>
      <c r="E1280" s="173"/>
      <c r="F1280" s="173"/>
      <c r="G1280" s="173"/>
      <c r="H1280" s="173"/>
      <c r="I1280" s="173"/>
      <c r="J1280" s="173"/>
      <c r="K1280" s="173"/>
      <c r="L1280" s="173"/>
      <c r="M1280" s="173"/>
      <c r="N1280" s="173"/>
      <c r="O1280" s="173"/>
      <c r="P1280" s="173"/>
      <c r="Q1280" s="173"/>
      <c r="R1280" s="173"/>
      <c r="S1280" s="173"/>
      <c r="T1280" s="173"/>
      <c r="U1280" s="173"/>
      <c r="V1280" s="173"/>
      <c r="W1280" s="173"/>
      <c r="X1280" s="173"/>
      <c r="Y1280" s="173"/>
      <c r="Z1280" s="173"/>
      <c r="AA1280" s="173"/>
    </row>
    <row r="1281" spans="2:27">
      <c r="B1281" s="173"/>
      <c r="C1281" s="173"/>
      <c r="D1281" s="173"/>
      <c r="E1281" s="173"/>
      <c r="F1281" s="173"/>
      <c r="G1281" s="173"/>
      <c r="H1281" s="173"/>
      <c r="I1281" s="173"/>
      <c r="J1281" s="173"/>
      <c r="K1281" s="173"/>
      <c r="L1281" s="173"/>
      <c r="M1281" s="173"/>
      <c r="N1281" s="173"/>
      <c r="O1281" s="173"/>
      <c r="P1281" s="173"/>
      <c r="Q1281" s="173"/>
      <c r="R1281" s="173"/>
      <c r="S1281" s="173"/>
      <c r="T1281" s="173"/>
      <c r="U1281" s="173"/>
      <c r="V1281" s="173"/>
      <c r="W1281" s="173"/>
      <c r="X1281" s="173"/>
      <c r="Y1281" s="173"/>
      <c r="Z1281" s="173"/>
      <c r="AA1281" s="173"/>
    </row>
    <row r="1282" spans="2:27">
      <c r="B1282" s="173"/>
      <c r="C1282" s="173"/>
      <c r="D1282" s="173"/>
      <c r="E1282" s="173"/>
      <c r="F1282" s="173"/>
      <c r="G1282" s="173"/>
      <c r="H1282" s="173"/>
      <c r="I1282" s="173"/>
      <c r="J1282" s="173"/>
      <c r="K1282" s="173"/>
      <c r="L1282" s="173"/>
      <c r="M1282" s="173"/>
      <c r="N1282" s="173"/>
      <c r="O1282" s="173"/>
      <c r="P1282" s="173"/>
      <c r="Q1282" s="173"/>
      <c r="R1282" s="173"/>
      <c r="S1282" s="173"/>
      <c r="T1282" s="173"/>
      <c r="U1282" s="173"/>
      <c r="V1282" s="173"/>
      <c r="W1282" s="173"/>
      <c r="X1282" s="173"/>
      <c r="Y1282" s="173"/>
      <c r="Z1282" s="173"/>
      <c r="AA1282" s="173"/>
    </row>
    <row r="1283" spans="2:27">
      <c r="B1283" s="173"/>
      <c r="C1283" s="173"/>
      <c r="D1283" s="173"/>
      <c r="E1283" s="173"/>
      <c r="F1283" s="173"/>
      <c r="G1283" s="173"/>
      <c r="H1283" s="173"/>
      <c r="I1283" s="173"/>
      <c r="J1283" s="173"/>
      <c r="K1283" s="173"/>
      <c r="L1283" s="173"/>
      <c r="M1283" s="173"/>
      <c r="N1283" s="173"/>
      <c r="O1283" s="173"/>
      <c r="P1283" s="173"/>
      <c r="Q1283" s="173"/>
      <c r="R1283" s="173"/>
      <c r="S1283" s="173"/>
      <c r="T1283" s="173"/>
      <c r="U1283" s="173"/>
      <c r="V1283" s="173"/>
      <c r="W1283" s="173"/>
      <c r="X1283" s="173"/>
      <c r="Y1283" s="173"/>
      <c r="Z1283" s="173"/>
      <c r="AA1283" s="173"/>
    </row>
    <row r="1284" spans="2:27">
      <c r="B1284" s="173"/>
      <c r="C1284" s="173"/>
      <c r="D1284" s="173"/>
      <c r="E1284" s="173"/>
      <c r="F1284" s="173"/>
      <c r="G1284" s="173"/>
      <c r="H1284" s="173"/>
      <c r="I1284" s="173"/>
      <c r="J1284" s="173"/>
      <c r="K1284" s="173"/>
      <c r="L1284" s="173"/>
      <c r="M1284" s="173"/>
      <c r="N1284" s="173"/>
      <c r="O1284" s="173"/>
      <c r="P1284" s="173"/>
      <c r="Q1284" s="173"/>
      <c r="R1284" s="173"/>
      <c r="S1284" s="173"/>
      <c r="T1284" s="173"/>
      <c r="U1284" s="173"/>
      <c r="V1284" s="173"/>
      <c r="W1284" s="173"/>
      <c r="X1284" s="173"/>
      <c r="Y1284" s="173"/>
      <c r="Z1284" s="173"/>
      <c r="AA1284" s="173"/>
    </row>
    <row r="1285" spans="2:27">
      <c r="B1285" s="173"/>
      <c r="C1285" s="173"/>
      <c r="D1285" s="173"/>
      <c r="E1285" s="173"/>
      <c r="F1285" s="173"/>
      <c r="G1285" s="173"/>
      <c r="H1285" s="173"/>
      <c r="I1285" s="173"/>
      <c r="J1285" s="173"/>
      <c r="K1285" s="173"/>
      <c r="L1285" s="173"/>
      <c r="M1285" s="173"/>
      <c r="N1285" s="173"/>
      <c r="O1285" s="173"/>
      <c r="P1285" s="173"/>
      <c r="Q1285" s="173"/>
      <c r="R1285" s="173"/>
      <c r="S1285" s="173"/>
      <c r="T1285" s="173"/>
      <c r="U1285" s="173"/>
      <c r="V1285" s="173"/>
      <c r="W1285" s="173"/>
      <c r="X1285" s="173"/>
      <c r="Y1285" s="173"/>
      <c r="Z1285" s="173"/>
      <c r="AA1285" s="173"/>
    </row>
    <row r="1286" spans="2:27">
      <c r="B1286" s="173"/>
      <c r="C1286" s="173"/>
      <c r="D1286" s="173"/>
      <c r="E1286" s="173"/>
      <c r="F1286" s="173"/>
      <c r="G1286" s="173"/>
      <c r="H1286" s="173"/>
      <c r="I1286" s="173"/>
      <c r="J1286" s="173"/>
      <c r="K1286" s="173"/>
      <c r="L1286" s="173"/>
      <c r="M1286" s="173"/>
      <c r="N1286" s="173"/>
      <c r="O1286" s="173"/>
      <c r="P1286" s="173"/>
      <c r="Q1286" s="173"/>
      <c r="R1286" s="173"/>
      <c r="S1286" s="173"/>
      <c r="T1286" s="173"/>
      <c r="U1286" s="173"/>
      <c r="V1286" s="173"/>
      <c r="W1286" s="173"/>
      <c r="X1286" s="173"/>
      <c r="Y1286" s="173"/>
      <c r="Z1286" s="173"/>
      <c r="AA1286" s="173"/>
    </row>
    <row r="1287" spans="2:27">
      <c r="B1287" s="173"/>
      <c r="C1287" s="173"/>
      <c r="D1287" s="173"/>
      <c r="E1287" s="173"/>
      <c r="F1287" s="173"/>
      <c r="G1287" s="173"/>
      <c r="H1287" s="173"/>
      <c r="I1287" s="173"/>
      <c r="J1287" s="173"/>
      <c r="K1287" s="173"/>
      <c r="L1287" s="173"/>
      <c r="M1287" s="173"/>
      <c r="N1287" s="173"/>
      <c r="O1287" s="173"/>
      <c r="P1287" s="173"/>
      <c r="Q1287" s="173"/>
      <c r="R1287" s="173"/>
      <c r="S1287" s="173"/>
      <c r="T1287" s="173"/>
      <c r="U1287" s="173"/>
      <c r="V1287" s="173"/>
      <c r="W1287" s="173"/>
      <c r="X1287" s="173"/>
      <c r="Y1287" s="173"/>
      <c r="Z1287" s="173"/>
      <c r="AA1287" s="173"/>
    </row>
    <row r="1288" spans="2:27">
      <c r="B1288" s="173"/>
      <c r="C1288" s="173"/>
      <c r="D1288" s="173"/>
      <c r="E1288" s="173"/>
      <c r="F1288" s="173"/>
      <c r="G1288" s="173"/>
      <c r="H1288" s="173"/>
      <c r="I1288" s="173"/>
      <c r="J1288" s="173"/>
      <c r="K1288" s="173"/>
      <c r="L1288" s="173"/>
      <c r="M1288" s="173"/>
      <c r="N1288" s="173"/>
      <c r="O1288" s="173"/>
      <c r="P1288" s="173"/>
      <c r="Q1288" s="173"/>
      <c r="R1288" s="173"/>
      <c r="S1288" s="173"/>
      <c r="T1288" s="173"/>
      <c r="U1288" s="173"/>
      <c r="V1288" s="173"/>
      <c r="W1288" s="173"/>
      <c r="X1288" s="173"/>
      <c r="Y1288" s="173"/>
      <c r="Z1288" s="173"/>
      <c r="AA1288" s="173"/>
    </row>
    <row r="1289" spans="2:27">
      <c r="B1289" s="173"/>
      <c r="C1289" s="173"/>
      <c r="D1289" s="173"/>
      <c r="E1289" s="173"/>
      <c r="F1289" s="173"/>
      <c r="G1289" s="173"/>
      <c r="H1289" s="173"/>
      <c r="I1289" s="173"/>
      <c r="J1289" s="173"/>
      <c r="K1289" s="173"/>
      <c r="L1289" s="173"/>
      <c r="M1289" s="173"/>
      <c r="N1289" s="173"/>
      <c r="O1289" s="173"/>
      <c r="P1289" s="173"/>
      <c r="Q1289" s="173"/>
      <c r="R1289" s="173"/>
      <c r="S1289" s="173"/>
      <c r="T1289" s="173"/>
      <c r="U1289" s="173"/>
      <c r="V1289" s="173"/>
      <c r="W1289" s="173"/>
      <c r="X1289" s="173"/>
      <c r="Y1289" s="173"/>
      <c r="Z1289" s="173"/>
      <c r="AA1289" s="173"/>
    </row>
    <row r="1290" spans="2:27">
      <c r="B1290" s="173"/>
      <c r="C1290" s="173"/>
      <c r="D1290" s="173"/>
      <c r="E1290" s="173"/>
      <c r="F1290" s="173"/>
      <c r="G1290" s="173"/>
      <c r="H1290" s="173"/>
      <c r="I1290" s="173"/>
      <c r="J1290" s="173"/>
      <c r="K1290" s="173"/>
      <c r="L1290" s="173"/>
      <c r="M1290" s="173"/>
      <c r="N1290" s="173"/>
      <c r="O1290" s="173"/>
      <c r="P1290" s="173"/>
      <c r="Q1290" s="173"/>
      <c r="R1290" s="173"/>
      <c r="S1290" s="173"/>
      <c r="T1290" s="173"/>
      <c r="U1290" s="173"/>
      <c r="V1290" s="173"/>
      <c r="W1290" s="173"/>
      <c r="X1290" s="173"/>
      <c r="Y1290" s="173"/>
      <c r="Z1290" s="173"/>
      <c r="AA1290" s="173"/>
    </row>
    <row r="1291" spans="2:27">
      <c r="B1291" s="173"/>
      <c r="C1291" s="173"/>
      <c r="D1291" s="173"/>
      <c r="E1291" s="173"/>
      <c r="F1291" s="173"/>
      <c r="G1291" s="173"/>
      <c r="H1291" s="173"/>
      <c r="I1291" s="173"/>
      <c r="J1291" s="173"/>
      <c r="K1291" s="173"/>
      <c r="L1291" s="173"/>
      <c r="M1291" s="173"/>
      <c r="N1291" s="173"/>
      <c r="O1291" s="173"/>
      <c r="P1291" s="173"/>
      <c r="Q1291" s="173"/>
      <c r="R1291" s="173"/>
      <c r="S1291" s="173"/>
      <c r="T1291" s="173"/>
      <c r="U1291" s="173"/>
      <c r="V1291" s="173"/>
      <c r="W1291" s="173"/>
      <c r="X1291" s="173"/>
      <c r="Y1291" s="173"/>
      <c r="Z1291" s="173"/>
      <c r="AA1291" s="173"/>
    </row>
    <row r="1292" spans="2:27">
      <c r="B1292" s="173"/>
      <c r="C1292" s="173"/>
      <c r="D1292" s="173"/>
      <c r="E1292" s="173"/>
      <c r="F1292" s="173"/>
      <c r="G1292" s="173"/>
      <c r="H1292" s="173"/>
      <c r="I1292" s="173"/>
      <c r="J1292" s="173"/>
      <c r="K1292" s="173"/>
      <c r="L1292" s="173"/>
      <c r="M1292" s="173"/>
      <c r="N1292" s="173"/>
      <c r="O1292" s="173"/>
      <c r="P1292" s="173"/>
      <c r="Q1292" s="173"/>
      <c r="R1292" s="173"/>
      <c r="S1292" s="173"/>
      <c r="T1292" s="173"/>
      <c r="U1292" s="173"/>
      <c r="V1292" s="173"/>
      <c r="W1292" s="173"/>
      <c r="X1292" s="173"/>
      <c r="Y1292" s="173"/>
      <c r="Z1292" s="173"/>
      <c r="AA1292" s="173"/>
    </row>
    <row r="1293" spans="2:27">
      <c r="B1293" s="173"/>
      <c r="C1293" s="173"/>
      <c r="D1293" s="173"/>
      <c r="E1293" s="173"/>
      <c r="F1293" s="173"/>
      <c r="G1293" s="173"/>
      <c r="H1293" s="173"/>
      <c r="I1293" s="173"/>
      <c r="J1293" s="173"/>
      <c r="K1293" s="173"/>
      <c r="L1293" s="173"/>
      <c r="M1293" s="173"/>
      <c r="N1293" s="173"/>
      <c r="O1293" s="173"/>
      <c r="P1293" s="173"/>
      <c r="Q1293" s="173"/>
      <c r="R1293" s="173"/>
      <c r="S1293" s="173"/>
      <c r="T1293" s="173"/>
      <c r="U1293" s="173"/>
      <c r="V1293" s="173"/>
      <c r="W1293" s="173"/>
      <c r="X1293" s="173"/>
      <c r="Y1293" s="173"/>
      <c r="Z1293" s="173"/>
      <c r="AA1293" s="173"/>
    </row>
    <row r="1294" spans="2:27">
      <c r="B1294" s="173"/>
      <c r="C1294" s="173"/>
      <c r="D1294" s="173"/>
      <c r="E1294" s="173"/>
      <c r="F1294" s="173"/>
      <c r="G1294" s="173"/>
      <c r="H1294" s="173"/>
      <c r="I1294" s="173"/>
      <c r="J1294" s="173"/>
      <c r="K1294" s="173"/>
      <c r="L1294" s="173"/>
      <c r="M1294" s="173"/>
      <c r="N1294" s="173"/>
      <c r="O1294" s="173"/>
      <c r="P1294" s="173"/>
      <c r="Q1294" s="173"/>
      <c r="R1294" s="173"/>
      <c r="S1294" s="173"/>
      <c r="T1294" s="173"/>
      <c r="U1294" s="173"/>
      <c r="V1294" s="173"/>
      <c r="W1294" s="173"/>
      <c r="X1294" s="173"/>
      <c r="Y1294" s="173"/>
      <c r="Z1294" s="173"/>
      <c r="AA1294" s="173"/>
    </row>
    <row r="1295" spans="2:27">
      <c r="B1295" s="173"/>
      <c r="C1295" s="173"/>
      <c r="D1295" s="173"/>
      <c r="E1295" s="173"/>
      <c r="F1295" s="173"/>
      <c r="G1295" s="173"/>
      <c r="H1295" s="173"/>
      <c r="I1295" s="173"/>
      <c r="J1295" s="173"/>
      <c r="K1295" s="173"/>
      <c r="L1295" s="173"/>
      <c r="M1295" s="173"/>
      <c r="N1295" s="173"/>
      <c r="O1295" s="173"/>
      <c r="P1295" s="173"/>
      <c r="Q1295" s="173"/>
      <c r="R1295" s="173"/>
      <c r="S1295" s="173"/>
      <c r="T1295" s="173"/>
      <c r="U1295" s="173"/>
      <c r="V1295" s="173"/>
      <c r="W1295" s="173"/>
      <c r="X1295" s="173"/>
      <c r="Y1295" s="173"/>
      <c r="Z1295" s="173"/>
      <c r="AA1295" s="173"/>
    </row>
    <row r="1296" spans="2:27">
      <c r="B1296" s="173"/>
      <c r="C1296" s="173"/>
      <c r="D1296" s="173"/>
      <c r="E1296" s="173"/>
      <c r="F1296" s="173"/>
      <c r="G1296" s="173"/>
      <c r="H1296" s="173"/>
      <c r="I1296" s="173"/>
      <c r="J1296" s="173"/>
      <c r="K1296" s="173"/>
      <c r="L1296" s="173"/>
      <c r="M1296" s="173"/>
      <c r="N1296" s="173"/>
      <c r="O1296" s="173"/>
      <c r="P1296" s="173"/>
      <c r="Q1296" s="173"/>
      <c r="R1296" s="173"/>
      <c r="S1296" s="173"/>
      <c r="T1296" s="173"/>
      <c r="U1296" s="173"/>
      <c r="V1296" s="173"/>
      <c r="W1296" s="173"/>
      <c r="X1296" s="173"/>
      <c r="Y1296" s="173"/>
      <c r="Z1296" s="173"/>
      <c r="AA1296" s="173"/>
    </row>
    <row r="1297" spans="2:27">
      <c r="B1297" s="173"/>
      <c r="C1297" s="173"/>
      <c r="D1297" s="173"/>
      <c r="E1297" s="173"/>
      <c r="F1297" s="173"/>
      <c r="G1297" s="173"/>
      <c r="H1297" s="173"/>
      <c r="I1297" s="173"/>
      <c r="J1297" s="173"/>
      <c r="K1297" s="173"/>
      <c r="L1297" s="173"/>
      <c r="M1297" s="173"/>
      <c r="N1297" s="173"/>
      <c r="O1297" s="173"/>
      <c r="P1297" s="173"/>
      <c r="Q1297" s="173"/>
      <c r="R1297" s="173"/>
      <c r="S1297" s="173"/>
      <c r="T1297" s="173"/>
      <c r="U1297" s="173"/>
      <c r="V1297" s="173"/>
      <c r="W1297" s="173"/>
      <c r="X1297" s="173"/>
      <c r="Y1297" s="173"/>
      <c r="Z1297" s="173"/>
      <c r="AA1297" s="173"/>
    </row>
    <row r="1298" spans="2:27">
      <c r="B1298" s="173"/>
      <c r="C1298" s="173"/>
      <c r="D1298" s="173"/>
      <c r="E1298" s="173"/>
      <c r="F1298" s="173"/>
      <c r="G1298" s="173"/>
      <c r="H1298" s="173"/>
      <c r="I1298" s="173"/>
      <c r="J1298" s="173"/>
      <c r="K1298" s="173"/>
      <c r="L1298" s="173"/>
      <c r="M1298" s="173"/>
      <c r="N1298" s="173"/>
      <c r="O1298" s="173"/>
      <c r="P1298" s="173"/>
      <c r="Q1298" s="173"/>
      <c r="R1298" s="173"/>
      <c r="S1298" s="173"/>
      <c r="T1298" s="173"/>
      <c r="U1298" s="173"/>
      <c r="V1298" s="173"/>
      <c r="W1298" s="173"/>
      <c r="X1298" s="173"/>
      <c r="Y1298" s="173"/>
      <c r="Z1298" s="173"/>
      <c r="AA1298" s="173"/>
    </row>
    <row r="1299" spans="2:27">
      <c r="B1299" s="173"/>
      <c r="C1299" s="173"/>
      <c r="D1299" s="173"/>
      <c r="E1299" s="173"/>
      <c r="F1299" s="173"/>
      <c r="G1299" s="173"/>
      <c r="H1299" s="173"/>
      <c r="I1299" s="173"/>
      <c r="J1299" s="173"/>
      <c r="K1299" s="173"/>
      <c r="L1299" s="173"/>
      <c r="M1299" s="173"/>
      <c r="N1299" s="173"/>
      <c r="O1299" s="173"/>
      <c r="P1299" s="173"/>
      <c r="Q1299" s="173"/>
      <c r="R1299" s="173"/>
      <c r="S1299" s="173"/>
      <c r="T1299" s="173"/>
      <c r="U1299" s="173"/>
      <c r="V1299" s="173"/>
      <c r="W1299" s="173"/>
      <c r="X1299" s="173"/>
      <c r="Y1299" s="173"/>
      <c r="Z1299" s="173"/>
      <c r="AA1299" s="173"/>
    </row>
    <row r="1300" spans="2:27">
      <c r="B1300" s="173"/>
      <c r="C1300" s="173"/>
      <c r="D1300" s="173"/>
      <c r="E1300" s="173"/>
      <c r="F1300" s="173"/>
      <c r="G1300" s="173"/>
      <c r="H1300" s="173"/>
      <c r="I1300" s="173"/>
      <c r="J1300" s="173"/>
      <c r="K1300" s="173"/>
      <c r="L1300" s="173"/>
      <c r="M1300" s="173"/>
      <c r="N1300" s="173"/>
      <c r="O1300" s="173"/>
      <c r="P1300" s="173"/>
      <c r="Q1300" s="173"/>
      <c r="R1300" s="173"/>
      <c r="S1300" s="173"/>
      <c r="T1300" s="173"/>
      <c r="U1300" s="173"/>
      <c r="V1300" s="173"/>
      <c r="W1300" s="173"/>
      <c r="X1300" s="173"/>
      <c r="Y1300" s="173"/>
      <c r="Z1300" s="173"/>
      <c r="AA1300" s="173"/>
    </row>
    <row r="1301" spans="2:27">
      <c r="B1301" s="173"/>
      <c r="C1301" s="173"/>
      <c r="D1301" s="173"/>
      <c r="E1301" s="173"/>
      <c r="F1301" s="173"/>
      <c r="G1301" s="173"/>
      <c r="H1301" s="173"/>
      <c r="I1301" s="173"/>
      <c r="J1301" s="173"/>
      <c r="K1301" s="173"/>
      <c r="L1301" s="173"/>
      <c r="M1301" s="173"/>
      <c r="N1301" s="173"/>
      <c r="O1301" s="173"/>
      <c r="P1301" s="173"/>
      <c r="Q1301" s="173"/>
      <c r="R1301" s="173"/>
      <c r="S1301" s="173"/>
      <c r="T1301" s="173"/>
      <c r="U1301" s="173"/>
      <c r="V1301" s="173"/>
      <c r="W1301" s="173"/>
      <c r="X1301" s="173"/>
      <c r="Y1301" s="173"/>
      <c r="Z1301" s="173"/>
      <c r="AA1301" s="173"/>
    </row>
    <row r="1302" spans="2:27">
      <c r="B1302" s="173"/>
      <c r="C1302" s="173"/>
      <c r="D1302" s="173"/>
      <c r="E1302" s="173"/>
      <c r="F1302" s="173"/>
      <c r="G1302" s="173"/>
      <c r="H1302" s="173"/>
      <c r="I1302" s="173"/>
      <c r="J1302" s="173"/>
      <c r="K1302" s="173"/>
      <c r="L1302" s="173"/>
      <c r="M1302" s="173"/>
      <c r="N1302" s="173"/>
      <c r="O1302" s="173"/>
      <c r="P1302" s="173"/>
      <c r="Q1302" s="173"/>
      <c r="R1302" s="173"/>
      <c r="S1302" s="173"/>
      <c r="T1302" s="173"/>
      <c r="U1302" s="173"/>
      <c r="V1302" s="173"/>
      <c r="W1302" s="173"/>
      <c r="X1302" s="173"/>
      <c r="Y1302" s="173"/>
      <c r="Z1302" s="173"/>
      <c r="AA1302" s="173"/>
    </row>
    <row r="1303" spans="2:27">
      <c r="B1303" s="173"/>
      <c r="C1303" s="173"/>
      <c r="D1303" s="173"/>
      <c r="E1303" s="173"/>
      <c r="F1303" s="173"/>
      <c r="G1303" s="173"/>
      <c r="H1303" s="173"/>
      <c r="I1303" s="173"/>
      <c r="J1303" s="173"/>
      <c r="K1303" s="173"/>
      <c r="L1303" s="173"/>
      <c r="M1303" s="173"/>
      <c r="N1303" s="173"/>
      <c r="O1303" s="173"/>
      <c r="P1303" s="173"/>
      <c r="Q1303" s="173"/>
      <c r="R1303" s="173"/>
      <c r="S1303" s="173"/>
      <c r="T1303" s="173"/>
      <c r="U1303" s="173"/>
      <c r="V1303" s="173"/>
      <c r="W1303" s="173"/>
      <c r="X1303" s="173"/>
      <c r="Y1303" s="173"/>
      <c r="Z1303" s="173"/>
      <c r="AA1303" s="173"/>
    </row>
    <row r="1304" spans="2:27">
      <c r="B1304" s="173"/>
      <c r="C1304" s="173"/>
      <c r="D1304" s="173"/>
      <c r="E1304" s="173"/>
      <c r="F1304" s="173"/>
      <c r="G1304" s="173"/>
      <c r="H1304" s="173"/>
      <c r="I1304" s="173"/>
      <c r="J1304" s="173"/>
      <c r="K1304" s="173"/>
      <c r="L1304" s="173"/>
      <c r="M1304" s="173"/>
      <c r="N1304" s="173"/>
      <c r="O1304" s="173"/>
      <c r="P1304" s="173"/>
      <c r="Q1304" s="173"/>
      <c r="R1304" s="173"/>
      <c r="S1304" s="173"/>
      <c r="T1304" s="173"/>
      <c r="U1304" s="173"/>
      <c r="V1304" s="173"/>
      <c r="W1304" s="173"/>
      <c r="X1304" s="173"/>
      <c r="Y1304" s="173"/>
      <c r="Z1304" s="173"/>
      <c r="AA1304" s="173"/>
    </row>
    <row r="1305" spans="2:27">
      <c r="B1305" s="173"/>
      <c r="C1305" s="173"/>
      <c r="D1305" s="173"/>
      <c r="E1305" s="173"/>
      <c r="F1305" s="173"/>
      <c r="G1305" s="173"/>
      <c r="H1305" s="173"/>
      <c r="I1305" s="173"/>
      <c r="J1305" s="173"/>
      <c r="K1305" s="173"/>
      <c r="L1305" s="173"/>
      <c r="M1305" s="173"/>
      <c r="N1305" s="173"/>
      <c r="O1305" s="173"/>
      <c r="P1305" s="173"/>
      <c r="Q1305" s="173"/>
      <c r="R1305" s="173"/>
      <c r="S1305" s="173"/>
      <c r="T1305" s="173"/>
      <c r="U1305" s="173"/>
      <c r="V1305" s="173"/>
      <c r="W1305" s="173"/>
      <c r="X1305" s="173"/>
      <c r="Y1305" s="173"/>
      <c r="Z1305" s="173"/>
      <c r="AA1305" s="173"/>
    </row>
    <row r="1306" spans="2:27">
      <c r="B1306" s="173"/>
      <c r="C1306" s="173"/>
      <c r="D1306" s="173"/>
      <c r="E1306" s="173"/>
      <c r="F1306" s="173"/>
      <c r="G1306" s="173"/>
      <c r="H1306" s="173"/>
      <c r="I1306" s="173"/>
      <c r="J1306" s="173"/>
      <c r="K1306" s="173"/>
      <c r="L1306" s="173"/>
      <c r="M1306" s="173"/>
      <c r="N1306" s="173"/>
      <c r="O1306" s="173"/>
      <c r="P1306" s="173"/>
      <c r="Q1306" s="173"/>
      <c r="R1306" s="173"/>
      <c r="S1306" s="173"/>
      <c r="T1306" s="173"/>
      <c r="U1306" s="173"/>
      <c r="V1306" s="173"/>
      <c r="W1306" s="173"/>
      <c r="X1306" s="173"/>
      <c r="Y1306" s="173"/>
      <c r="Z1306" s="173"/>
      <c r="AA1306" s="173"/>
    </row>
    <row r="1307" spans="2:27">
      <c r="B1307" s="173"/>
      <c r="C1307" s="173"/>
      <c r="D1307" s="173"/>
      <c r="E1307" s="173"/>
      <c r="F1307" s="173"/>
      <c r="G1307" s="173"/>
      <c r="H1307" s="173"/>
      <c r="I1307" s="173"/>
      <c r="J1307" s="173"/>
      <c r="K1307" s="173"/>
      <c r="L1307" s="173"/>
      <c r="M1307" s="173"/>
      <c r="N1307" s="173"/>
      <c r="O1307" s="173"/>
      <c r="P1307" s="173"/>
      <c r="Q1307" s="173"/>
      <c r="R1307" s="173"/>
      <c r="S1307" s="173"/>
      <c r="T1307" s="173"/>
      <c r="U1307" s="173"/>
      <c r="V1307" s="173"/>
      <c r="W1307" s="173"/>
      <c r="X1307" s="173"/>
      <c r="Y1307" s="173"/>
      <c r="Z1307" s="173"/>
      <c r="AA1307" s="173"/>
    </row>
    <row r="1308" spans="2:27">
      <c r="B1308" s="173"/>
      <c r="C1308" s="173"/>
      <c r="D1308" s="173"/>
      <c r="E1308" s="173"/>
      <c r="F1308" s="173"/>
      <c r="G1308" s="173"/>
      <c r="H1308" s="173"/>
      <c r="I1308" s="173"/>
      <c r="J1308" s="173"/>
      <c r="K1308" s="173"/>
      <c r="L1308" s="173"/>
      <c r="M1308" s="173"/>
      <c r="N1308" s="173"/>
      <c r="O1308" s="173"/>
      <c r="P1308" s="173"/>
      <c r="Q1308" s="173"/>
      <c r="R1308" s="173"/>
      <c r="S1308" s="173"/>
      <c r="T1308" s="173"/>
      <c r="U1308" s="173"/>
      <c r="V1308" s="173"/>
      <c r="W1308" s="173"/>
      <c r="X1308" s="173"/>
      <c r="Y1308" s="173"/>
      <c r="Z1308" s="173"/>
      <c r="AA1308" s="173"/>
    </row>
    <row r="1309" spans="2:27">
      <c r="B1309" s="173"/>
      <c r="C1309" s="173"/>
      <c r="D1309" s="173"/>
      <c r="E1309" s="173"/>
      <c r="F1309" s="173"/>
      <c r="G1309" s="173"/>
      <c r="H1309" s="173"/>
      <c r="I1309" s="173"/>
      <c r="J1309" s="173"/>
      <c r="K1309" s="173"/>
      <c r="L1309" s="173"/>
      <c r="M1309" s="173"/>
      <c r="N1309" s="173"/>
      <c r="O1309" s="173"/>
      <c r="P1309" s="173"/>
      <c r="Q1309" s="173"/>
      <c r="R1309" s="173"/>
      <c r="S1309" s="173"/>
      <c r="T1309" s="173"/>
      <c r="U1309" s="173"/>
      <c r="V1309" s="173"/>
      <c r="W1309" s="173"/>
      <c r="X1309" s="173"/>
      <c r="Y1309" s="173"/>
      <c r="Z1309" s="173"/>
      <c r="AA1309" s="173"/>
    </row>
    <row r="1310" spans="2:27">
      <c r="B1310" s="173"/>
      <c r="C1310" s="173"/>
      <c r="D1310" s="173"/>
      <c r="E1310" s="173"/>
      <c r="F1310" s="173"/>
      <c r="G1310" s="173"/>
      <c r="H1310" s="173"/>
      <c r="I1310" s="173"/>
      <c r="J1310" s="173"/>
      <c r="K1310" s="173"/>
      <c r="L1310" s="173"/>
      <c r="M1310" s="173"/>
      <c r="N1310" s="173"/>
      <c r="O1310" s="173"/>
      <c r="P1310" s="173"/>
      <c r="Q1310" s="173"/>
      <c r="R1310" s="173"/>
      <c r="S1310" s="173"/>
      <c r="T1310" s="173"/>
      <c r="U1310" s="173"/>
      <c r="V1310" s="173"/>
      <c r="W1310" s="173"/>
      <c r="X1310" s="173"/>
      <c r="Y1310" s="173"/>
      <c r="Z1310" s="173"/>
      <c r="AA1310" s="173"/>
    </row>
    <row r="1311" spans="2:27">
      <c r="B1311" s="173"/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173"/>
      <c r="M1311" s="173"/>
      <c r="N1311" s="173"/>
      <c r="O1311" s="173"/>
      <c r="P1311" s="173"/>
      <c r="Q1311" s="173"/>
      <c r="R1311" s="173"/>
      <c r="S1311" s="173"/>
      <c r="T1311" s="173"/>
      <c r="U1311" s="173"/>
      <c r="V1311" s="173"/>
      <c r="W1311" s="173"/>
      <c r="X1311" s="173"/>
      <c r="Y1311" s="173"/>
      <c r="Z1311" s="173"/>
      <c r="AA1311" s="173"/>
    </row>
    <row r="1312" spans="2:27">
      <c r="B1312" s="173"/>
      <c r="C1312" s="173"/>
      <c r="D1312" s="173"/>
      <c r="E1312" s="173"/>
      <c r="F1312" s="173"/>
      <c r="G1312" s="173"/>
      <c r="H1312" s="173"/>
      <c r="I1312" s="173"/>
      <c r="J1312" s="173"/>
      <c r="K1312" s="173"/>
      <c r="L1312" s="173"/>
      <c r="M1312" s="173"/>
      <c r="N1312" s="173"/>
      <c r="O1312" s="173"/>
      <c r="P1312" s="173"/>
      <c r="Q1312" s="173"/>
      <c r="R1312" s="173"/>
      <c r="S1312" s="173"/>
      <c r="T1312" s="173"/>
      <c r="U1312" s="173"/>
      <c r="V1312" s="173"/>
      <c r="W1312" s="173"/>
      <c r="X1312" s="173"/>
      <c r="Y1312" s="173"/>
      <c r="Z1312" s="173"/>
      <c r="AA1312" s="173"/>
    </row>
    <row r="1313" spans="2:27">
      <c r="B1313" s="173"/>
      <c r="C1313" s="173"/>
      <c r="D1313" s="173"/>
      <c r="E1313" s="173"/>
      <c r="F1313" s="173"/>
      <c r="G1313" s="173"/>
      <c r="H1313" s="173"/>
      <c r="I1313" s="173"/>
      <c r="J1313" s="173"/>
      <c r="K1313" s="173"/>
      <c r="L1313" s="173"/>
      <c r="M1313" s="173"/>
      <c r="N1313" s="173"/>
      <c r="O1313" s="173"/>
      <c r="P1313" s="173"/>
      <c r="Q1313" s="173"/>
      <c r="R1313" s="173"/>
      <c r="S1313" s="173"/>
      <c r="T1313" s="173"/>
      <c r="U1313" s="173"/>
      <c r="V1313" s="173"/>
      <c r="W1313" s="173"/>
      <c r="X1313" s="173"/>
      <c r="Y1313" s="173"/>
      <c r="Z1313" s="173"/>
      <c r="AA1313" s="173"/>
    </row>
    <row r="1314" spans="2:27">
      <c r="B1314" s="173"/>
      <c r="C1314" s="173"/>
      <c r="D1314" s="173"/>
      <c r="E1314" s="173"/>
      <c r="F1314" s="173"/>
      <c r="G1314" s="173"/>
      <c r="H1314" s="173"/>
      <c r="I1314" s="173"/>
      <c r="J1314" s="173"/>
      <c r="K1314" s="173"/>
      <c r="L1314" s="173"/>
      <c r="M1314" s="173"/>
      <c r="N1314" s="173"/>
      <c r="O1314" s="173"/>
      <c r="P1314" s="173"/>
      <c r="Q1314" s="173"/>
      <c r="R1314" s="173"/>
      <c r="S1314" s="173"/>
      <c r="T1314" s="173"/>
      <c r="U1314" s="173"/>
      <c r="V1314" s="173"/>
      <c r="W1314" s="173"/>
      <c r="X1314" s="173"/>
      <c r="Y1314" s="173"/>
      <c r="Z1314" s="173"/>
      <c r="AA1314" s="173"/>
    </row>
    <row r="1315" spans="2:27">
      <c r="B1315" s="173"/>
      <c r="C1315" s="173"/>
      <c r="D1315" s="173"/>
      <c r="E1315" s="173"/>
      <c r="F1315" s="173"/>
      <c r="G1315" s="173"/>
      <c r="H1315" s="173"/>
      <c r="I1315" s="173"/>
      <c r="J1315" s="173"/>
      <c r="K1315" s="173"/>
      <c r="L1315" s="173"/>
      <c r="M1315" s="173"/>
      <c r="N1315" s="173"/>
      <c r="O1315" s="173"/>
      <c r="P1315" s="173"/>
      <c r="Q1315" s="173"/>
      <c r="R1315" s="173"/>
      <c r="S1315" s="173"/>
      <c r="T1315" s="173"/>
      <c r="U1315" s="173"/>
      <c r="V1315" s="173"/>
      <c r="W1315" s="173"/>
      <c r="X1315" s="173"/>
      <c r="Y1315" s="173"/>
      <c r="Z1315" s="173"/>
      <c r="AA1315" s="173"/>
    </row>
    <row r="1316" spans="2:27">
      <c r="B1316" s="173"/>
      <c r="C1316" s="173"/>
      <c r="D1316" s="173"/>
      <c r="E1316" s="173"/>
      <c r="F1316" s="173"/>
      <c r="G1316" s="173"/>
      <c r="H1316" s="173"/>
      <c r="I1316" s="173"/>
      <c r="J1316" s="173"/>
      <c r="K1316" s="173"/>
      <c r="L1316" s="173"/>
      <c r="M1316" s="173"/>
      <c r="N1316" s="173"/>
      <c r="O1316" s="173"/>
      <c r="P1316" s="173"/>
      <c r="Q1316" s="173"/>
      <c r="R1316" s="173"/>
      <c r="S1316" s="173"/>
      <c r="T1316" s="173"/>
      <c r="U1316" s="173"/>
      <c r="V1316" s="173"/>
      <c r="W1316" s="173"/>
      <c r="X1316" s="173"/>
      <c r="Y1316" s="173"/>
      <c r="Z1316" s="173"/>
      <c r="AA1316" s="173"/>
    </row>
    <row r="1317" spans="2:27">
      <c r="B1317" s="173"/>
      <c r="C1317" s="173"/>
      <c r="D1317" s="173"/>
      <c r="E1317" s="173"/>
      <c r="F1317" s="173"/>
      <c r="G1317" s="173"/>
      <c r="H1317" s="173"/>
      <c r="I1317" s="173"/>
      <c r="J1317" s="173"/>
      <c r="K1317" s="173"/>
      <c r="L1317" s="173"/>
      <c r="M1317" s="173"/>
      <c r="N1317" s="173"/>
      <c r="O1317" s="173"/>
      <c r="P1317" s="173"/>
      <c r="Q1317" s="173"/>
      <c r="R1317" s="173"/>
      <c r="S1317" s="173"/>
      <c r="T1317" s="173"/>
      <c r="U1317" s="173"/>
      <c r="V1317" s="173"/>
      <c r="W1317" s="173"/>
      <c r="X1317" s="173"/>
      <c r="Y1317" s="173"/>
      <c r="Z1317" s="173"/>
      <c r="AA1317" s="173"/>
    </row>
    <row r="1318" spans="2:27">
      <c r="B1318" s="173"/>
      <c r="C1318" s="173"/>
      <c r="D1318" s="173"/>
      <c r="E1318" s="173"/>
      <c r="F1318" s="173"/>
      <c r="G1318" s="173"/>
      <c r="H1318" s="173"/>
      <c r="I1318" s="173"/>
      <c r="J1318" s="173"/>
      <c r="K1318" s="173"/>
      <c r="L1318" s="173"/>
      <c r="M1318" s="173"/>
      <c r="N1318" s="173"/>
      <c r="O1318" s="173"/>
      <c r="P1318" s="173"/>
      <c r="Q1318" s="173"/>
      <c r="R1318" s="173"/>
      <c r="S1318" s="173"/>
      <c r="T1318" s="173"/>
      <c r="U1318" s="173"/>
      <c r="V1318" s="173"/>
      <c r="W1318" s="173"/>
      <c r="X1318" s="173"/>
      <c r="Y1318" s="173"/>
      <c r="Z1318" s="173"/>
      <c r="AA1318" s="173"/>
    </row>
    <row r="1319" spans="2:27">
      <c r="B1319" s="173"/>
      <c r="C1319" s="173"/>
      <c r="D1319" s="173"/>
      <c r="E1319" s="173"/>
      <c r="F1319" s="173"/>
      <c r="G1319" s="173"/>
      <c r="H1319" s="173"/>
      <c r="I1319" s="173"/>
      <c r="J1319" s="173"/>
      <c r="K1319" s="173"/>
      <c r="L1319" s="173"/>
      <c r="M1319" s="173"/>
      <c r="N1319" s="173"/>
      <c r="O1319" s="173"/>
      <c r="P1319" s="173"/>
      <c r="Q1319" s="173"/>
      <c r="R1319" s="173"/>
      <c r="S1319" s="173"/>
      <c r="T1319" s="173"/>
      <c r="U1319" s="173"/>
      <c r="V1319" s="173"/>
      <c r="W1319" s="173"/>
      <c r="X1319" s="173"/>
      <c r="Y1319" s="173"/>
      <c r="Z1319" s="173"/>
      <c r="AA1319" s="173"/>
    </row>
    <row r="1320" spans="2:27">
      <c r="B1320" s="173"/>
      <c r="C1320" s="173"/>
      <c r="D1320" s="173"/>
      <c r="E1320" s="173"/>
      <c r="F1320" s="173"/>
      <c r="G1320" s="173"/>
      <c r="H1320" s="173"/>
      <c r="I1320" s="173"/>
      <c r="J1320" s="173"/>
      <c r="K1320" s="173"/>
      <c r="L1320" s="173"/>
      <c r="M1320" s="173"/>
      <c r="N1320" s="173"/>
      <c r="O1320" s="173"/>
      <c r="P1320" s="173"/>
      <c r="Q1320" s="173"/>
      <c r="R1320" s="173"/>
      <c r="S1320" s="173"/>
      <c r="T1320" s="173"/>
      <c r="U1320" s="173"/>
      <c r="V1320" s="173"/>
      <c r="W1320" s="173"/>
      <c r="X1320" s="173"/>
      <c r="Y1320" s="173"/>
      <c r="Z1320" s="173"/>
      <c r="AA1320" s="173"/>
    </row>
    <row r="1321" spans="2:27">
      <c r="B1321" s="173"/>
      <c r="C1321" s="173"/>
      <c r="D1321" s="173"/>
      <c r="E1321" s="173"/>
      <c r="F1321" s="173"/>
      <c r="G1321" s="173"/>
      <c r="H1321" s="173"/>
      <c r="I1321" s="173"/>
      <c r="J1321" s="173"/>
      <c r="K1321" s="173"/>
      <c r="L1321" s="173"/>
      <c r="M1321" s="173"/>
      <c r="N1321" s="173"/>
      <c r="O1321" s="173"/>
      <c r="P1321" s="173"/>
      <c r="Q1321" s="173"/>
      <c r="R1321" s="173"/>
      <c r="S1321" s="173"/>
      <c r="T1321" s="173"/>
      <c r="U1321" s="173"/>
      <c r="V1321" s="173"/>
      <c r="W1321" s="173"/>
      <c r="X1321" s="173"/>
      <c r="Y1321" s="173"/>
      <c r="Z1321" s="173"/>
      <c r="AA1321" s="173"/>
    </row>
    <row r="1322" spans="2:27">
      <c r="B1322" s="173"/>
      <c r="C1322" s="173"/>
      <c r="D1322" s="173"/>
      <c r="E1322" s="173"/>
      <c r="F1322" s="173"/>
      <c r="G1322" s="173"/>
      <c r="H1322" s="173"/>
      <c r="I1322" s="173"/>
      <c r="J1322" s="173"/>
      <c r="K1322" s="173"/>
      <c r="L1322" s="173"/>
      <c r="M1322" s="173"/>
      <c r="N1322" s="173"/>
      <c r="O1322" s="173"/>
      <c r="P1322" s="173"/>
      <c r="Q1322" s="173"/>
      <c r="R1322" s="173"/>
      <c r="S1322" s="173"/>
      <c r="T1322" s="173"/>
      <c r="U1322" s="173"/>
      <c r="V1322" s="173"/>
      <c r="W1322" s="173"/>
      <c r="X1322" s="173"/>
      <c r="Y1322" s="173"/>
      <c r="Z1322" s="173"/>
      <c r="AA1322" s="173"/>
    </row>
    <row r="1323" spans="2:27">
      <c r="B1323" s="173"/>
      <c r="C1323" s="173"/>
      <c r="D1323" s="173"/>
      <c r="E1323" s="173"/>
      <c r="F1323" s="173"/>
      <c r="G1323" s="173"/>
      <c r="H1323" s="173"/>
      <c r="I1323" s="173"/>
      <c r="J1323" s="173"/>
      <c r="K1323" s="173"/>
      <c r="L1323" s="173"/>
      <c r="M1323" s="173"/>
      <c r="N1323" s="173"/>
      <c r="O1323" s="173"/>
      <c r="P1323" s="173"/>
      <c r="Q1323" s="173"/>
      <c r="R1323" s="173"/>
      <c r="S1323" s="173"/>
      <c r="T1323" s="173"/>
      <c r="U1323" s="173"/>
      <c r="V1323" s="173"/>
      <c r="W1323" s="173"/>
      <c r="X1323" s="173"/>
      <c r="Y1323" s="173"/>
      <c r="Z1323" s="173"/>
      <c r="AA1323" s="173"/>
    </row>
    <row r="1324" spans="2:27">
      <c r="B1324" s="173"/>
      <c r="C1324" s="173"/>
      <c r="D1324" s="173"/>
      <c r="E1324" s="173"/>
      <c r="F1324" s="173"/>
      <c r="G1324" s="173"/>
      <c r="H1324" s="173"/>
      <c r="I1324" s="173"/>
      <c r="J1324" s="173"/>
      <c r="K1324" s="173"/>
      <c r="L1324" s="173"/>
      <c r="M1324" s="173"/>
      <c r="N1324" s="173"/>
      <c r="O1324" s="173"/>
      <c r="P1324" s="173"/>
      <c r="Q1324" s="173"/>
      <c r="R1324" s="173"/>
      <c r="S1324" s="173"/>
      <c r="T1324" s="173"/>
      <c r="U1324" s="173"/>
      <c r="V1324" s="173"/>
      <c r="W1324" s="173"/>
      <c r="X1324" s="173"/>
      <c r="Y1324" s="173"/>
      <c r="Z1324" s="173"/>
      <c r="AA1324" s="173"/>
    </row>
    <row r="1325" spans="2:27">
      <c r="B1325" s="173"/>
      <c r="C1325" s="173"/>
      <c r="D1325" s="173"/>
      <c r="E1325" s="173"/>
      <c r="F1325" s="173"/>
      <c r="G1325" s="173"/>
      <c r="H1325" s="173"/>
      <c r="I1325" s="173"/>
      <c r="J1325" s="173"/>
      <c r="K1325" s="173"/>
      <c r="L1325" s="173"/>
      <c r="M1325" s="173"/>
      <c r="N1325" s="173"/>
      <c r="O1325" s="173"/>
      <c r="P1325" s="173"/>
      <c r="Q1325" s="173"/>
      <c r="R1325" s="173"/>
      <c r="S1325" s="173"/>
      <c r="T1325" s="173"/>
      <c r="U1325" s="173"/>
      <c r="V1325" s="173"/>
      <c r="W1325" s="173"/>
      <c r="X1325" s="173"/>
      <c r="Y1325" s="173"/>
      <c r="Z1325" s="173"/>
      <c r="AA1325" s="173"/>
    </row>
    <row r="1326" spans="2:27">
      <c r="B1326" s="173"/>
      <c r="C1326" s="173"/>
      <c r="D1326" s="173"/>
      <c r="E1326" s="173"/>
      <c r="F1326" s="173"/>
      <c r="G1326" s="173"/>
      <c r="H1326" s="173"/>
      <c r="I1326" s="173"/>
      <c r="J1326" s="173"/>
      <c r="K1326" s="173"/>
      <c r="L1326" s="173"/>
      <c r="M1326" s="173"/>
      <c r="N1326" s="173"/>
      <c r="O1326" s="173"/>
      <c r="P1326" s="173"/>
      <c r="Q1326" s="173"/>
      <c r="R1326" s="173"/>
      <c r="S1326" s="173"/>
      <c r="T1326" s="173"/>
      <c r="U1326" s="173"/>
      <c r="V1326" s="173"/>
      <c r="W1326" s="173"/>
      <c r="X1326" s="173"/>
      <c r="Y1326" s="173"/>
      <c r="Z1326" s="173"/>
      <c r="AA1326" s="173"/>
    </row>
    <row r="1327" spans="2:27">
      <c r="B1327" s="173"/>
      <c r="C1327" s="173"/>
      <c r="D1327" s="173"/>
      <c r="E1327" s="173"/>
      <c r="F1327" s="173"/>
      <c r="G1327" s="173"/>
      <c r="H1327" s="173"/>
      <c r="I1327" s="173"/>
      <c r="J1327" s="173"/>
      <c r="K1327" s="173"/>
      <c r="L1327" s="173"/>
      <c r="M1327" s="173"/>
      <c r="N1327" s="173"/>
      <c r="O1327" s="173"/>
      <c r="P1327" s="173"/>
      <c r="Q1327" s="173"/>
      <c r="R1327" s="173"/>
      <c r="S1327" s="173"/>
      <c r="T1327" s="173"/>
      <c r="U1327" s="173"/>
      <c r="V1327" s="173"/>
      <c r="W1327" s="173"/>
      <c r="X1327" s="173"/>
      <c r="Y1327" s="173"/>
      <c r="Z1327" s="173"/>
      <c r="AA1327" s="173"/>
    </row>
    <row r="1328" spans="2:27">
      <c r="B1328" s="173"/>
      <c r="C1328" s="173"/>
      <c r="D1328" s="173"/>
      <c r="E1328" s="173"/>
      <c r="F1328" s="173"/>
      <c r="G1328" s="173"/>
      <c r="H1328" s="173"/>
      <c r="I1328" s="173"/>
      <c r="J1328" s="173"/>
      <c r="K1328" s="173"/>
      <c r="L1328" s="173"/>
      <c r="M1328" s="173"/>
      <c r="N1328" s="173"/>
      <c r="O1328" s="173"/>
      <c r="P1328" s="173"/>
      <c r="Q1328" s="173"/>
      <c r="R1328" s="173"/>
      <c r="S1328" s="173"/>
      <c r="T1328" s="173"/>
      <c r="U1328" s="173"/>
      <c r="V1328" s="173"/>
      <c r="W1328" s="173"/>
      <c r="X1328" s="173"/>
      <c r="Y1328" s="173"/>
      <c r="Z1328" s="173"/>
      <c r="AA1328" s="173"/>
    </row>
    <row r="1329" spans="2:27">
      <c r="B1329" s="173"/>
      <c r="C1329" s="173"/>
      <c r="D1329" s="173"/>
      <c r="E1329" s="173"/>
      <c r="F1329" s="173"/>
      <c r="G1329" s="173"/>
      <c r="H1329" s="173"/>
      <c r="I1329" s="173"/>
      <c r="J1329" s="173"/>
      <c r="K1329" s="173"/>
      <c r="L1329" s="173"/>
      <c r="M1329" s="173"/>
      <c r="N1329" s="173"/>
      <c r="O1329" s="173"/>
      <c r="P1329" s="173"/>
      <c r="Q1329" s="173"/>
      <c r="R1329" s="173"/>
      <c r="S1329" s="173"/>
      <c r="T1329" s="173"/>
      <c r="U1329" s="173"/>
      <c r="V1329" s="173"/>
      <c r="W1329" s="173"/>
      <c r="X1329" s="173"/>
      <c r="Y1329" s="173"/>
      <c r="Z1329" s="173"/>
      <c r="AA1329" s="173"/>
    </row>
    <row r="1330" spans="2:27">
      <c r="B1330" s="173"/>
      <c r="C1330" s="173"/>
      <c r="D1330" s="173"/>
      <c r="E1330" s="173"/>
      <c r="F1330" s="173"/>
      <c r="G1330" s="173"/>
      <c r="H1330" s="173"/>
      <c r="I1330" s="173"/>
      <c r="J1330" s="173"/>
      <c r="K1330" s="173"/>
      <c r="L1330" s="173"/>
      <c r="M1330" s="173"/>
      <c r="N1330" s="173"/>
      <c r="O1330" s="173"/>
      <c r="P1330" s="173"/>
      <c r="Q1330" s="173"/>
      <c r="R1330" s="173"/>
      <c r="S1330" s="173"/>
      <c r="T1330" s="173"/>
      <c r="U1330" s="173"/>
      <c r="V1330" s="173"/>
      <c r="W1330" s="173"/>
      <c r="X1330" s="173"/>
      <c r="Y1330" s="173"/>
      <c r="Z1330" s="173"/>
      <c r="AA1330" s="173"/>
    </row>
    <row r="1331" spans="2:27">
      <c r="B1331" s="173"/>
      <c r="C1331" s="173"/>
      <c r="D1331" s="173"/>
      <c r="E1331" s="173"/>
      <c r="F1331" s="173"/>
      <c r="G1331" s="173"/>
      <c r="H1331" s="173"/>
      <c r="I1331" s="173"/>
      <c r="J1331" s="173"/>
      <c r="K1331" s="173"/>
      <c r="L1331" s="173"/>
      <c r="M1331" s="173"/>
      <c r="N1331" s="173"/>
      <c r="O1331" s="173"/>
      <c r="P1331" s="173"/>
      <c r="Q1331" s="173"/>
      <c r="R1331" s="173"/>
      <c r="S1331" s="173"/>
      <c r="T1331" s="173"/>
      <c r="U1331" s="173"/>
      <c r="V1331" s="173"/>
      <c r="W1331" s="173"/>
      <c r="X1331" s="173"/>
      <c r="Y1331" s="173"/>
      <c r="Z1331" s="173"/>
      <c r="AA1331" s="173"/>
    </row>
    <row r="1332" spans="2:27">
      <c r="B1332" s="173"/>
      <c r="C1332" s="173"/>
      <c r="D1332" s="173"/>
      <c r="E1332" s="173"/>
      <c r="F1332" s="173"/>
      <c r="G1332" s="173"/>
      <c r="H1332" s="173"/>
      <c r="I1332" s="173"/>
      <c r="J1332" s="173"/>
      <c r="K1332" s="173"/>
      <c r="L1332" s="173"/>
      <c r="M1332" s="173"/>
      <c r="N1332" s="173"/>
      <c r="O1332" s="173"/>
      <c r="P1332" s="173"/>
      <c r="Q1332" s="173"/>
      <c r="R1332" s="173"/>
      <c r="S1332" s="173"/>
      <c r="T1332" s="173"/>
      <c r="U1332" s="173"/>
      <c r="V1332" s="173"/>
      <c r="W1332" s="173"/>
      <c r="X1332" s="173"/>
      <c r="Y1332" s="173"/>
      <c r="Z1332" s="173"/>
      <c r="AA1332" s="173"/>
    </row>
    <row r="1333" spans="2:27">
      <c r="B1333" s="173"/>
      <c r="C1333" s="173"/>
      <c r="D1333" s="173"/>
      <c r="E1333" s="173"/>
      <c r="F1333" s="173"/>
      <c r="G1333" s="173"/>
      <c r="H1333" s="173"/>
      <c r="I1333" s="173"/>
      <c r="J1333" s="173"/>
      <c r="K1333" s="173"/>
      <c r="L1333" s="173"/>
      <c r="M1333" s="173"/>
      <c r="N1333" s="173"/>
      <c r="O1333" s="173"/>
      <c r="P1333" s="173"/>
      <c r="Q1333" s="173"/>
      <c r="R1333" s="173"/>
      <c r="S1333" s="173"/>
      <c r="T1333" s="173"/>
      <c r="U1333" s="173"/>
      <c r="V1333" s="173"/>
      <c r="W1333" s="173"/>
      <c r="X1333" s="173"/>
      <c r="Y1333" s="173"/>
      <c r="Z1333" s="173"/>
      <c r="AA1333" s="173"/>
    </row>
    <row r="1334" spans="2:27">
      <c r="B1334" s="173"/>
      <c r="C1334" s="173"/>
      <c r="D1334" s="173"/>
      <c r="E1334" s="173"/>
      <c r="F1334" s="173"/>
      <c r="G1334" s="173"/>
      <c r="H1334" s="173"/>
      <c r="I1334" s="173"/>
      <c r="J1334" s="173"/>
      <c r="K1334" s="173"/>
      <c r="L1334" s="173"/>
      <c r="M1334" s="173"/>
      <c r="N1334" s="173"/>
      <c r="O1334" s="173"/>
      <c r="P1334" s="173"/>
      <c r="Q1334" s="173"/>
      <c r="R1334" s="173"/>
      <c r="S1334" s="173"/>
      <c r="T1334" s="173"/>
      <c r="U1334" s="173"/>
      <c r="V1334" s="173"/>
      <c r="W1334" s="173"/>
      <c r="X1334" s="173"/>
      <c r="Y1334" s="173"/>
      <c r="Z1334" s="173"/>
      <c r="AA1334" s="173"/>
    </row>
    <row r="1335" spans="2:27">
      <c r="B1335" s="173"/>
      <c r="C1335" s="173"/>
      <c r="D1335" s="173"/>
      <c r="E1335" s="173"/>
      <c r="F1335" s="173"/>
      <c r="G1335" s="173"/>
      <c r="H1335" s="173"/>
      <c r="I1335" s="173"/>
      <c r="J1335" s="173"/>
      <c r="K1335" s="173"/>
      <c r="L1335" s="173"/>
      <c r="M1335" s="173"/>
      <c r="N1335" s="173"/>
      <c r="O1335" s="173"/>
      <c r="P1335" s="173"/>
      <c r="Q1335" s="173"/>
      <c r="R1335" s="173"/>
      <c r="S1335" s="173"/>
      <c r="T1335" s="173"/>
      <c r="U1335" s="173"/>
      <c r="V1335" s="173"/>
      <c r="W1335" s="173"/>
      <c r="X1335" s="173"/>
      <c r="Y1335" s="173"/>
      <c r="Z1335" s="173"/>
      <c r="AA1335" s="173"/>
    </row>
    <row r="1336" spans="2:27">
      <c r="B1336" s="173"/>
      <c r="C1336" s="173"/>
      <c r="D1336" s="173"/>
      <c r="E1336" s="173"/>
      <c r="F1336" s="173"/>
      <c r="G1336" s="173"/>
      <c r="H1336" s="173"/>
      <c r="I1336" s="173"/>
      <c r="J1336" s="173"/>
      <c r="K1336" s="173"/>
      <c r="L1336" s="173"/>
      <c r="M1336" s="173"/>
      <c r="N1336" s="173"/>
      <c r="O1336" s="173"/>
      <c r="P1336" s="173"/>
      <c r="Q1336" s="173"/>
      <c r="R1336" s="173"/>
      <c r="S1336" s="173"/>
      <c r="T1336" s="173"/>
      <c r="U1336" s="173"/>
      <c r="V1336" s="173"/>
      <c r="W1336" s="173"/>
      <c r="X1336" s="173"/>
      <c r="Y1336" s="173"/>
      <c r="Z1336" s="173"/>
      <c r="AA1336" s="173"/>
    </row>
    <row r="1337" spans="2:27">
      <c r="B1337" s="173"/>
      <c r="C1337" s="173"/>
      <c r="D1337" s="173"/>
      <c r="E1337" s="173"/>
      <c r="F1337" s="173"/>
      <c r="G1337" s="173"/>
      <c r="H1337" s="173"/>
      <c r="I1337" s="173"/>
      <c r="J1337" s="173"/>
      <c r="K1337" s="173"/>
      <c r="L1337" s="173"/>
      <c r="M1337" s="173"/>
      <c r="N1337" s="173"/>
      <c r="O1337" s="173"/>
      <c r="P1337" s="173"/>
      <c r="Q1337" s="173"/>
      <c r="R1337" s="173"/>
      <c r="S1337" s="173"/>
      <c r="T1337" s="173"/>
      <c r="U1337" s="173"/>
      <c r="V1337" s="173"/>
      <c r="W1337" s="173"/>
      <c r="X1337" s="173"/>
      <c r="Y1337" s="173"/>
      <c r="Z1337" s="173"/>
      <c r="AA1337" s="173"/>
    </row>
    <row r="1338" spans="2:27">
      <c r="B1338" s="173"/>
      <c r="C1338" s="173"/>
      <c r="D1338" s="173"/>
      <c r="E1338" s="173"/>
      <c r="F1338" s="173"/>
      <c r="G1338" s="173"/>
      <c r="H1338" s="173"/>
      <c r="I1338" s="173"/>
      <c r="J1338" s="173"/>
      <c r="K1338" s="173"/>
      <c r="L1338" s="173"/>
      <c r="M1338" s="173"/>
      <c r="N1338" s="173"/>
      <c r="O1338" s="173"/>
      <c r="P1338" s="173"/>
      <c r="Q1338" s="173"/>
      <c r="R1338" s="173"/>
      <c r="S1338" s="173"/>
      <c r="T1338" s="173"/>
      <c r="U1338" s="173"/>
      <c r="V1338" s="173"/>
      <c r="W1338" s="173"/>
      <c r="X1338" s="173"/>
      <c r="Y1338" s="173"/>
      <c r="Z1338" s="173"/>
      <c r="AA1338" s="173"/>
    </row>
  </sheetData>
  <mergeCells count="2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A4:AA4"/>
    <mergeCell ref="A28:AA28"/>
    <mergeCell ref="V2:W2"/>
    <mergeCell ref="X2:Y2"/>
    <mergeCell ref="Z2:AA2"/>
    <mergeCell ref="L2:M2"/>
    <mergeCell ref="A56:AA56"/>
    <mergeCell ref="A76:AA76"/>
    <mergeCell ref="A97:AA97"/>
    <mergeCell ref="B134:D134"/>
    <mergeCell ref="E134:G134"/>
  </mergeCells>
  <conditionalFormatting sqref="B55:AA55 B75:AA75 B96:AA96 B119:AA119 B27:AA27">
    <cfRule type="containsText" dxfId="17" priority="22" operator="containsText" text="Не сформированы">
      <formula>NOT(ISERROR(SEARCH("Не сформированы",B27)))</formula>
    </cfRule>
    <cfRule type="containsText" dxfId="16" priority="23" operator="containsText" text="Формируются">
      <formula>NOT(ISERROR(SEARCH("Формируются",B27)))</formula>
    </cfRule>
    <cfRule type="containsText" dxfId="15" priority="24" operator="containsText" text="Сформированы">
      <formula>NOT(ISERROR(SEARCH("Сформированы",B27)))</formula>
    </cfRule>
  </conditionalFormatting>
  <conditionalFormatting sqref="B55:AA55 B75:AA75 B96:AA96 B119:AA119 B27:AA27">
    <cfRule type="expression" dxfId="14" priority="4" stopIfTrue="1">
      <formula>NOT(ISERROR(SEARCH("Не сформированы",B27)))</formula>
    </cfRule>
    <cfRule type="expression" dxfId="13" priority="5" stopIfTrue="1">
      <formula>NOT(ISERROR(SEARCH("Формируются",B27)))</formula>
    </cfRule>
    <cfRule type="expression" dxfId="12" priority="6" stopIfTrue="1">
      <formula>NOT(ISERROR(SEARCH("Сформированы",B27)))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Данные!P2</f>
        <v>8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" customHeight="1">
      <c r="A5" s="9" t="s">
        <v>58</v>
      </c>
      <c r="B5" s="34">
        <f>Данные!P6</f>
        <v>2</v>
      </c>
      <c r="C5" s="34">
        <f>Данные!Q6</f>
        <v>2</v>
      </c>
    </row>
    <row r="6" spans="1:10" ht="36" customHeight="1">
      <c r="A6" s="9" t="s">
        <v>59</v>
      </c>
      <c r="B6" s="34">
        <f>Данные!P7</f>
        <v>2</v>
      </c>
      <c r="C6" s="34">
        <f>Данные!Q7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7" customHeight="1">
      <c r="A7" s="9" t="s">
        <v>60</v>
      </c>
      <c r="B7" s="34">
        <f>Данные!P8</f>
        <v>1</v>
      </c>
      <c r="C7" s="34">
        <f>Данные!Q8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" customHeight="1">
      <c r="A8" s="9" t="s">
        <v>61</v>
      </c>
      <c r="B8" s="34">
        <f>Данные!P9</f>
        <v>2</v>
      </c>
      <c r="C8" s="34">
        <f>Данные!Q9</f>
        <v>2</v>
      </c>
      <c r="F8" s="19" t="s">
        <v>26</v>
      </c>
      <c r="G8" s="49">
        <f>B25</f>
        <v>77.777777777777786</v>
      </c>
      <c r="H8" s="14" t="str">
        <f>B26</f>
        <v>Формируются</v>
      </c>
      <c r="I8" s="49">
        <f>C25</f>
        <v>94.444444444444443</v>
      </c>
      <c r="J8" s="14" t="str">
        <f>C26</f>
        <v>Сформированы</v>
      </c>
    </row>
    <row r="9" spans="1:10" ht="21" customHeight="1">
      <c r="A9" s="9" t="s">
        <v>62</v>
      </c>
      <c r="B9" s="34">
        <f>Данные!P10</f>
        <v>1</v>
      </c>
      <c r="C9" s="34">
        <f>Данные!Q10</f>
        <v>2</v>
      </c>
      <c r="F9" s="19" t="s">
        <v>27</v>
      </c>
      <c r="G9" s="49">
        <f>B53</f>
        <v>60.526315789473685</v>
      </c>
      <c r="H9" s="14" t="str">
        <f>B54</f>
        <v>Формируются</v>
      </c>
      <c r="I9" s="49">
        <f>C53</f>
        <v>89.473684210526315</v>
      </c>
      <c r="J9" s="14" t="str">
        <f>C26</f>
        <v>Сформированы</v>
      </c>
    </row>
    <row r="10" spans="1:10" ht="26.25" customHeight="1">
      <c r="A10" s="9" t="s">
        <v>63</v>
      </c>
      <c r="B10" s="34">
        <f>Данные!P11</f>
        <v>2</v>
      </c>
      <c r="C10" s="34">
        <f>Данные!Q11</f>
        <v>2</v>
      </c>
      <c r="F10" s="19" t="s">
        <v>28</v>
      </c>
      <c r="G10" s="49">
        <f>B73</f>
        <v>64.285714285714292</v>
      </c>
      <c r="H10" s="14" t="str">
        <f>B74</f>
        <v>Формируются</v>
      </c>
      <c r="I10" s="49">
        <f>C73</f>
        <v>89.285714285714292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Данные!P12</f>
        <v>1</v>
      </c>
      <c r="C11" s="34">
        <f>Данные!Q12</f>
        <v>1</v>
      </c>
      <c r="F11" s="19" t="s">
        <v>29</v>
      </c>
      <c r="G11" s="49">
        <f>B94</f>
        <v>66.666666666666657</v>
      </c>
      <c r="H11" s="14" t="str">
        <f>B95</f>
        <v>Формируются</v>
      </c>
      <c r="I11" s="49">
        <f>C94</f>
        <v>96.666666666666671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Данные!P13</f>
        <v>1</v>
      </c>
      <c r="C12" s="34">
        <f>Данные!Q13</f>
        <v>1</v>
      </c>
      <c r="F12" s="19" t="s">
        <v>30</v>
      </c>
      <c r="G12" s="49">
        <f>B117</f>
        <v>100</v>
      </c>
      <c r="H12" s="14" t="str">
        <f>B118</f>
        <v>Сформированы</v>
      </c>
      <c r="I12" s="49">
        <f>C117</f>
        <v>100</v>
      </c>
      <c r="J12" s="14" t="str">
        <f>C118</f>
        <v>Сформированы</v>
      </c>
    </row>
    <row r="13" spans="1:10" ht="23.25" customHeight="1">
      <c r="A13" s="9" t="s">
        <v>66</v>
      </c>
      <c r="B13" s="34">
        <f>Данные!P14</f>
        <v>1</v>
      </c>
      <c r="C13" s="34">
        <f>Данные!Q14</f>
        <v>2</v>
      </c>
    </row>
    <row r="14" spans="1:10" ht="16.5" customHeight="1" thickBot="1">
      <c r="A14" s="9" t="s">
        <v>67</v>
      </c>
      <c r="B14" s="34">
        <f>Данные!P15</f>
        <v>1</v>
      </c>
      <c r="C14" s="34">
        <f>Данные!Q15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Данные!P17</f>
        <v>2</v>
      </c>
      <c r="C16" s="34">
        <f>Данные!Q17</f>
        <v>2</v>
      </c>
    </row>
    <row r="17" spans="1:3" ht="21" customHeight="1">
      <c r="A17" s="10" t="s">
        <v>69</v>
      </c>
      <c r="B17" s="34">
        <f>Данные!P18</f>
        <v>2</v>
      </c>
      <c r="C17" s="34">
        <f>Данные!Q18</f>
        <v>2</v>
      </c>
    </row>
    <row r="18" spans="1:3" ht="20.25" customHeight="1">
      <c r="A18" s="10" t="s">
        <v>70</v>
      </c>
      <c r="B18" s="34">
        <f>Данные!P19</f>
        <v>2</v>
      </c>
      <c r="C18" s="34">
        <f>Данные!Q19</f>
        <v>2</v>
      </c>
    </row>
    <row r="19" spans="1:3" ht="33.75" customHeight="1">
      <c r="A19" s="10" t="s">
        <v>71</v>
      </c>
      <c r="B19" s="34">
        <f>Данные!P20</f>
        <v>2</v>
      </c>
      <c r="C19" s="34">
        <f>Данные!Q20</f>
        <v>2</v>
      </c>
    </row>
    <row r="20" spans="1:3" ht="18.75" customHeight="1">
      <c r="A20" s="10" t="s">
        <v>72</v>
      </c>
      <c r="B20" s="34">
        <f>Данные!P21</f>
        <v>2</v>
      </c>
      <c r="C20" s="34">
        <f>Данные!Q21</f>
        <v>2</v>
      </c>
    </row>
    <row r="21" spans="1:3" ht="33.75" customHeight="1">
      <c r="A21" s="10" t="s">
        <v>73</v>
      </c>
      <c r="B21" s="34">
        <f>Данные!P22</f>
        <v>2</v>
      </c>
      <c r="C21" s="34">
        <f>Данные!Q22</f>
        <v>2</v>
      </c>
    </row>
    <row r="22" spans="1:3" ht="30.75" customHeight="1">
      <c r="A22" s="10" t="s">
        <v>74</v>
      </c>
      <c r="B22" s="34">
        <f>Данные!P23</f>
        <v>1</v>
      </c>
      <c r="C22" s="34">
        <f>Данные!Q23</f>
        <v>2</v>
      </c>
    </row>
    <row r="23" spans="1:3" ht="24" customHeight="1">
      <c r="A23" s="10" t="s">
        <v>75</v>
      </c>
      <c r="B23" s="34">
        <f>Данные!P24</f>
        <v>1</v>
      </c>
      <c r="C23" s="34">
        <f>Данные!Q24</f>
        <v>2</v>
      </c>
    </row>
    <row r="24" spans="1:3">
      <c r="A24" s="6" t="s">
        <v>1</v>
      </c>
      <c r="B24" s="46">
        <f>Данные!P25</f>
        <v>1.5555555555555556</v>
      </c>
      <c r="C24" s="46">
        <f>Данные!Q25</f>
        <v>1.8888888888888888</v>
      </c>
    </row>
    <row r="25" spans="1:3">
      <c r="A25" s="7" t="s">
        <v>0</v>
      </c>
      <c r="B25" s="46">
        <f>Данные!P26</f>
        <v>77.777777777777786</v>
      </c>
      <c r="C25" s="46">
        <f>Данные!Q26</f>
        <v>94.444444444444443</v>
      </c>
    </row>
    <row r="26" spans="1:3" ht="39">
      <c r="A26" s="8" t="s">
        <v>24</v>
      </c>
      <c r="B26" s="34" t="str">
        <f>Данные!P27</f>
        <v>Формируются</v>
      </c>
      <c r="C26" s="34" t="str">
        <f>Данные!Q27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Данные!P30</f>
        <v>2</v>
      </c>
      <c r="C29" s="34">
        <f>Данные!Q30</f>
        <v>2</v>
      </c>
    </row>
    <row r="30" spans="1:3" ht="27.75" customHeight="1">
      <c r="A30" s="1" t="s">
        <v>77</v>
      </c>
      <c r="B30" s="34">
        <f>Данные!P31</f>
        <v>2</v>
      </c>
      <c r="C30" s="34">
        <f>Данные!Q31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Данные!P33</f>
        <v>2</v>
      </c>
      <c r="C32" s="34">
        <f>Данные!Q33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Данные!P35</f>
        <v>1</v>
      </c>
      <c r="C34" s="34">
        <f>Данные!Q35</f>
        <v>2</v>
      </c>
    </row>
    <row r="35" spans="1:3" ht="31.5" customHeight="1">
      <c r="A35" s="1" t="s">
        <v>80</v>
      </c>
      <c r="B35" s="34">
        <f>Данные!P36</f>
        <v>1</v>
      </c>
      <c r="C35" s="34">
        <f>Данные!Q36</f>
        <v>2</v>
      </c>
    </row>
    <row r="36" spans="1:3">
      <c r="A36" s="1" t="s">
        <v>81</v>
      </c>
      <c r="B36" s="34"/>
      <c r="C36" s="34"/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Данные!P39</f>
        <v>1</v>
      </c>
      <c r="C38" s="34">
        <f>Данные!Q39</f>
        <v>2</v>
      </c>
    </row>
    <row r="39" spans="1:3" ht="27.75" customHeight="1">
      <c r="A39" s="1" t="s">
        <v>83</v>
      </c>
      <c r="B39" s="34">
        <f>Данные!P40</f>
        <v>1</v>
      </c>
      <c r="C39" s="34">
        <f>Данные!Q40</f>
        <v>2</v>
      </c>
    </row>
    <row r="40" spans="1:3">
      <c r="A40" s="1" t="s">
        <v>84</v>
      </c>
      <c r="B40" s="34">
        <f>Данные!P41</f>
        <v>1</v>
      </c>
      <c r="C40" s="34">
        <f>Данные!Q41</f>
        <v>1</v>
      </c>
    </row>
    <row r="41" spans="1:3" ht="26.25">
      <c r="A41" s="1" t="s">
        <v>85</v>
      </c>
      <c r="B41" s="34">
        <f>Данные!P42</f>
        <v>2</v>
      </c>
      <c r="C41" s="34">
        <f>Данные!Q42</f>
        <v>2</v>
      </c>
    </row>
    <row r="42" spans="1:3" ht="21" customHeight="1">
      <c r="A42" s="1" t="s">
        <v>86</v>
      </c>
      <c r="B42" s="34">
        <f>Данные!P43</f>
        <v>1</v>
      </c>
      <c r="C42" s="34">
        <f>Данные!Q43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Данные!P45</f>
        <v>1</v>
      </c>
      <c r="C44" s="34">
        <f>Данные!Q45</f>
        <v>2</v>
      </c>
    </row>
    <row r="45" spans="1:3" ht="18" customHeight="1">
      <c r="A45" s="12" t="s">
        <v>88</v>
      </c>
      <c r="B45" s="34">
        <f>Данные!P46</f>
        <v>1</v>
      </c>
      <c r="C45" s="34">
        <f>Данные!Q46</f>
        <v>1</v>
      </c>
    </row>
    <row r="46" spans="1:3" ht="30.75" customHeight="1">
      <c r="A46" s="12" t="s">
        <v>89</v>
      </c>
      <c r="B46" s="34">
        <f>Данные!P47</f>
        <v>1</v>
      </c>
      <c r="C46" s="34">
        <f>Данные!Q47</f>
        <v>2</v>
      </c>
    </row>
    <row r="47" spans="1:3">
      <c r="A47" s="12" t="s">
        <v>90</v>
      </c>
      <c r="B47" s="34">
        <f>Данные!P48</f>
        <v>1</v>
      </c>
      <c r="C47" s="34">
        <f>Данные!Q48</f>
        <v>1</v>
      </c>
    </row>
    <row r="48" spans="1:3" ht="29.25" customHeight="1">
      <c r="A48" s="12" t="s">
        <v>91</v>
      </c>
      <c r="B48" s="34">
        <f>Данные!P49</f>
        <v>1</v>
      </c>
      <c r="C48" s="34">
        <f>Данные!Q49</f>
        <v>2</v>
      </c>
    </row>
    <row r="49" spans="1:3" ht="22.5" customHeight="1">
      <c r="A49" s="12" t="s">
        <v>92</v>
      </c>
      <c r="B49" s="34">
        <f>Данные!P50</f>
        <v>1</v>
      </c>
      <c r="C49" s="34">
        <f>Данные!Q50</f>
        <v>1</v>
      </c>
    </row>
    <row r="50" spans="1:3">
      <c r="A50" s="12" t="s">
        <v>93</v>
      </c>
      <c r="B50" s="34">
        <f>Данные!P51</f>
        <v>1</v>
      </c>
      <c r="C50" s="34">
        <f>Данные!Q51</f>
        <v>2</v>
      </c>
    </row>
    <row r="51" spans="1:3" ht="31.5" customHeight="1">
      <c r="A51" s="12" t="s">
        <v>94</v>
      </c>
      <c r="B51" s="34">
        <f>Данные!P52</f>
        <v>1</v>
      </c>
      <c r="C51" s="34">
        <f>Данные!Q52</f>
        <v>2</v>
      </c>
    </row>
    <row r="52" spans="1:3">
      <c r="A52" s="6" t="s">
        <v>1</v>
      </c>
      <c r="B52" s="46">
        <f>Данные!P53</f>
        <v>1.2105263157894737</v>
      </c>
      <c r="C52" s="46">
        <f>Данные!Q53</f>
        <v>1.7894736842105263</v>
      </c>
    </row>
    <row r="53" spans="1:3">
      <c r="A53" s="6" t="s">
        <v>0</v>
      </c>
      <c r="B53" s="46">
        <f>Данные!P54</f>
        <v>60.526315789473685</v>
      </c>
      <c r="C53" s="46">
        <f>Данные!Q54</f>
        <v>89.473684210526315</v>
      </c>
    </row>
    <row r="54" spans="1:3" ht="72" customHeight="1">
      <c r="A54" s="8" t="s">
        <v>23</v>
      </c>
      <c r="B54" s="34" t="str">
        <f>Данные!P55</f>
        <v>Формируются</v>
      </c>
      <c r="C54" s="34" t="str">
        <f>Данные!Q55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52" t="s">
        <v>95</v>
      </c>
      <c r="B57" s="34">
        <f>Данные!P58</f>
        <v>2</v>
      </c>
      <c r="C57" s="34">
        <f>Данные!Q58</f>
        <v>2</v>
      </c>
    </row>
    <row r="58" spans="1:3" ht="21" customHeight="1">
      <c r="A58" s="52" t="s">
        <v>96</v>
      </c>
      <c r="B58" s="34">
        <f>Данные!P59</f>
        <v>1</v>
      </c>
      <c r="C58" s="34">
        <f>Данные!Q59</f>
        <v>2</v>
      </c>
    </row>
    <row r="59" spans="1:3">
      <c r="A59" s="52" t="s">
        <v>97</v>
      </c>
      <c r="B59" s="34">
        <f>Данные!P60</f>
        <v>1</v>
      </c>
      <c r="C59" s="34">
        <f>Данные!Q60</f>
        <v>2</v>
      </c>
    </row>
    <row r="60" spans="1:3" ht="38.25" customHeight="1">
      <c r="A60" s="52" t="s">
        <v>98</v>
      </c>
      <c r="B60" s="34">
        <f>Данные!P61</f>
        <v>2</v>
      </c>
      <c r="C60" s="34">
        <f>Данные!Q61</f>
        <v>2</v>
      </c>
    </row>
    <row r="61" spans="1:3" ht="26.25">
      <c r="A61" s="52" t="s">
        <v>99</v>
      </c>
      <c r="B61" s="34">
        <f>Данные!P62</f>
        <v>1</v>
      </c>
      <c r="C61" s="34">
        <f>Данные!Q62</f>
        <v>2</v>
      </c>
    </row>
    <row r="62" spans="1:3">
      <c r="A62" s="52" t="s">
        <v>100</v>
      </c>
      <c r="B62" s="34">
        <f>Данные!P63</f>
        <v>1</v>
      </c>
      <c r="C62" s="34">
        <f>Данные!Q63</f>
        <v>2</v>
      </c>
    </row>
    <row r="63" spans="1:3" ht="18" customHeight="1">
      <c r="A63" s="52" t="s">
        <v>101</v>
      </c>
      <c r="B63" s="34">
        <f>Данные!P64</f>
        <v>1</v>
      </c>
      <c r="C63" s="34">
        <f>Данные!Q64</f>
        <v>1</v>
      </c>
    </row>
    <row r="64" spans="1:3" ht="18.75" customHeight="1">
      <c r="A64" s="52" t="s">
        <v>102</v>
      </c>
      <c r="B64" s="34">
        <f>Данные!P65</f>
        <v>2</v>
      </c>
      <c r="C64" s="34">
        <f>Данные!Q65</f>
        <v>2</v>
      </c>
    </row>
    <row r="65" spans="1:3">
      <c r="A65" s="52" t="s">
        <v>103</v>
      </c>
      <c r="B65" s="34">
        <f>Данные!P66</f>
        <v>1</v>
      </c>
      <c r="C65" s="34">
        <f>Данные!Q66</f>
        <v>2</v>
      </c>
    </row>
    <row r="66" spans="1:3" ht="15.75">
      <c r="A66" s="53" t="s">
        <v>13</v>
      </c>
      <c r="B66" s="34"/>
      <c r="C66" s="34"/>
    </row>
    <row r="67" spans="1:3">
      <c r="A67" s="52" t="s">
        <v>104</v>
      </c>
      <c r="B67" s="34">
        <f>Данные!P68</f>
        <v>1</v>
      </c>
      <c r="C67" s="34">
        <f>Данные!Q68</f>
        <v>1</v>
      </c>
    </row>
    <row r="68" spans="1:3" ht="17.25" customHeight="1">
      <c r="A68" s="52" t="s">
        <v>105</v>
      </c>
      <c r="B68" s="34">
        <f>Данные!P69</f>
        <v>1</v>
      </c>
      <c r="C68" s="34">
        <f>Данные!Q69</f>
        <v>1</v>
      </c>
    </row>
    <row r="69" spans="1:3" ht="16.5" customHeight="1">
      <c r="A69" s="52" t="s">
        <v>106</v>
      </c>
      <c r="B69" s="34">
        <f>Данные!P70</f>
        <v>1</v>
      </c>
      <c r="C69" s="34">
        <f>Данные!Q70</f>
        <v>2</v>
      </c>
    </row>
    <row r="70" spans="1:3">
      <c r="A70" s="52" t="s">
        <v>107</v>
      </c>
      <c r="B70" s="34">
        <f>Данные!P71</f>
        <v>1</v>
      </c>
      <c r="C70" s="34">
        <f>Данные!Q71</f>
        <v>2</v>
      </c>
    </row>
    <row r="71" spans="1:3" ht="21.75" customHeight="1">
      <c r="A71" s="52" t="s">
        <v>108</v>
      </c>
      <c r="B71" s="34">
        <f>Данные!P72</f>
        <v>2</v>
      </c>
      <c r="C71" s="34">
        <f>Данные!Q72</f>
        <v>2</v>
      </c>
    </row>
    <row r="72" spans="1:3">
      <c r="A72" s="6" t="s">
        <v>1</v>
      </c>
      <c r="B72" s="46">
        <f>Данные!P73</f>
        <v>1.2857142857142858</v>
      </c>
      <c r="C72" s="46">
        <f>Данные!Q73</f>
        <v>1.7857142857142858</v>
      </c>
    </row>
    <row r="73" spans="1:3">
      <c r="A73" s="6" t="s">
        <v>0</v>
      </c>
      <c r="B73" s="46">
        <f>Данные!P74</f>
        <v>64.285714285714292</v>
      </c>
      <c r="C73" s="46">
        <f>Данные!Q74</f>
        <v>89.285714285714292</v>
      </c>
    </row>
    <row r="74" spans="1:3" ht="73.5" customHeight="1">
      <c r="A74" s="8" t="s">
        <v>20</v>
      </c>
      <c r="B74" s="34" t="str">
        <f>Данные!P75</f>
        <v>Формируются</v>
      </c>
      <c r="C74" s="34" t="str">
        <f>Данные!Q75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Данные!P78</f>
        <v>2</v>
      </c>
      <c r="C77" s="34">
        <f>Данные!Q78</f>
        <v>2</v>
      </c>
    </row>
    <row r="78" spans="1:3" ht="32.25" customHeight="1">
      <c r="A78" s="12" t="s">
        <v>109</v>
      </c>
      <c r="B78" s="34">
        <f>Данные!P79</f>
        <v>1</v>
      </c>
      <c r="C78" s="34">
        <f>Данные!Q79</f>
        <v>2</v>
      </c>
    </row>
    <row r="79" spans="1:3" ht="32.25" customHeight="1">
      <c r="A79" s="12" t="s">
        <v>110</v>
      </c>
      <c r="B79" s="34">
        <f>Данные!P80</f>
        <v>1</v>
      </c>
      <c r="C79" s="34">
        <f>Данные!Q80</f>
        <v>2</v>
      </c>
    </row>
    <row r="80" spans="1:3" ht="36.75" customHeight="1">
      <c r="A80" s="12" t="s">
        <v>111</v>
      </c>
      <c r="B80" s="34">
        <f>Данные!P81</f>
        <v>1</v>
      </c>
      <c r="C80" s="34">
        <f>Данные!Q81</f>
        <v>2</v>
      </c>
    </row>
    <row r="81" spans="1:3" ht="32.25" customHeight="1">
      <c r="A81" s="12" t="s">
        <v>112</v>
      </c>
      <c r="B81" s="34">
        <f>Данные!P82</f>
        <v>1</v>
      </c>
      <c r="C81" s="34">
        <f>Данные!Q82</f>
        <v>2</v>
      </c>
    </row>
    <row r="82" spans="1:3" ht="21.75" customHeight="1">
      <c r="A82" s="12" t="s">
        <v>113</v>
      </c>
      <c r="B82" s="34">
        <f>Данные!P83</f>
        <v>1</v>
      </c>
      <c r="C82" s="34">
        <f>Данные!Q83</f>
        <v>2</v>
      </c>
    </row>
    <row r="83" spans="1:3" ht="13.5" customHeight="1">
      <c r="A83" s="12" t="s">
        <v>114</v>
      </c>
      <c r="B83" s="34">
        <f>Данные!P84</f>
        <v>1</v>
      </c>
      <c r="C83" s="34">
        <f>Данные!Q84</f>
        <v>2</v>
      </c>
    </row>
    <row r="84" spans="1:3" ht="17.25" customHeight="1">
      <c r="A84" s="12" t="s">
        <v>115</v>
      </c>
      <c r="B84" s="34">
        <f>Данные!P85</f>
        <v>1</v>
      </c>
      <c r="C84" s="34">
        <f>Данные!Q85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Данные!P87</f>
        <v>2</v>
      </c>
      <c r="C86" s="34">
        <f>Данные!Q87</f>
        <v>2</v>
      </c>
    </row>
    <row r="87" spans="1:3">
      <c r="A87" s="51" t="s">
        <v>117</v>
      </c>
      <c r="B87" s="34"/>
      <c r="C87" s="34"/>
    </row>
    <row r="88" spans="1:3" ht="17.25" customHeight="1">
      <c r="A88" s="51" t="s">
        <v>118</v>
      </c>
      <c r="B88" s="34">
        <f>Данные!P89</f>
        <v>1</v>
      </c>
      <c r="C88" s="34">
        <f>Данные!Q89</f>
        <v>1</v>
      </c>
    </row>
    <row r="89" spans="1:3" ht="15.75" customHeight="1">
      <c r="A89" s="51" t="s">
        <v>119</v>
      </c>
      <c r="B89" s="34">
        <f>Данные!P90</f>
        <v>2</v>
      </c>
      <c r="C89" s="34">
        <f>Данные!Q90</f>
        <v>2</v>
      </c>
    </row>
    <row r="90" spans="1:3" ht="18.75" customHeight="1">
      <c r="A90" s="51" t="s">
        <v>120</v>
      </c>
      <c r="B90" s="34">
        <f>Данные!P91</f>
        <v>1</v>
      </c>
      <c r="C90" s="34">
        <f>Данные!Q91</f>
        <v>2</v>
      </c>
    </row>
    <row r="91" spans="1:3" ht="18.75" customHeight="1">
      <c r="A91" s="51" t="s">
        <v>121</v>
      </c>
      <c r="B91" s="34">
        <f>Данные!P92</f>
        <v>2</v>
      </c>
      <c r="C91" s="34">
        <f>Данные!Q92</f>
        <v>2</v>
      </c>
    </row>
    <row r="92" spans="1:3" ht="15" customHeight="1">
      <c r="A92" s="51" t="s">
        <v>122</v>
      </c>
      <c r="B92" s="34">
        <f>Данные!P93</f>
        <v>2</v>
      </c>
      <c r="C92" s="34">
        <f>Данные!Q93</f>
        <v>2</v>
      </c>
    </row>
    <row r="93" spans="1:3">
      <c r="A93" s="6" t="s">
        <v>1</v>
      </c>
      <c r="B93" s="46">
        <f>Данные!P94</f>
        <v>1.3333333333333333</v>
      </c>
      <c r="C93" s="46">
        <f>Данные!Q94</f>
        <v>1.9333333333333333</v>
      </c>
    </row>
    <row r="94" spans="1:3">
      <c r="A94" s="6" t="s">
        <v>0</v>
      </c>
      <c r="B94" s="46">
        <f>Данные!P95</f>
        <v>66.666666666666657</v>
      </c>
      <c r="C94" s="46">
        <f>Данные!Q95</f>
        <v>96.666666666666671</v>
      </c>
    </row>
    <row r="95" spans="1:3" ht="39">
      <c r="A95" s="8" t="s">
        <v>22</v>
      </c>
      <c r="B95" s="34" t="str">
        <f>Данные!P96</f>
        <v>Формируются</v>
      </c>
      <c r="C95" s="34" t="str">
        <f>Данные!Q96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Данные!P99</f>
        <v>2</v>
      </c>
      <c r="C98" s="34">
        <f>Данные!Q99</f>
        <v>2</v>
      </c>
    </row>
    <row r="99" spans="1:3" ht="21.75" customHeight="1">
      <c r="A99" s="3" t="s">
        <v>124</v>
      </c>
      <c r="B99" s="34">
        <f>Данные!P100</f>
        <v>2</v>
      </c>
      <c r="C99" s="34">
        <f>Данные!Q100</f>
        <v>2</v>
      </c>
    </row>
    <row r="100" spans="1:3" ht="33" customHeight="1">
      <c r="A100" s="3" t="s">
        <v>125</v>
      </c>
      <c r="B100" s="34">
        <f>Данные!P101</f>
        <v>2</v>
      </c>
      <c r="C100" s="34">
        <f>Данные!Q101</f>
        <v>2</v>
      </c>
    </row>
    <row r="101" spans="1:3" ht="35.25" customHeight="1">
      <c r="A101" s="3" t="s">
        <v>126</v>
      </c>
      <c r="B101" s="34">
        <f>Данные!P102</f>
        <v>2</v>
      </c>
      <c r="C101" s="34">
        <f>Данные!Q102</f>
        <v>2</v>
      </c>
    </row>
    <row r="102" spans="1:3" ht="19.5" customHeight="1">
      <c r="A102" s="3" t="s">
        <v>127</v>
      </c>
      <c r="B102" s="34">
        <f>Данные!P103</f>
        <v>2</v>
      </c>
      <c r="C102" s="34">
        <f>Данные!Q103</f>
        <v>2</v>
      </c>
    </row>
    <row r="103" spans="1:3" ht="33" customHeight="1">
      <c r="A103" s="3" t="s">
        <v>128</v>
      </c>
      <c r="B103" s="34">
        <f>Данные!P104</f>
        <v>0</v>
      </c>
      <c r="C103" s="34">
        <f>Данные!Q104</f>
        <v>1</v>
      </c>
    </row>
    <row r="104" spans="1:3" ht="27" customHeight="1">
      <c r="A104" s="3" t="s">
        <v>129</v>
      </c>
      <c r="B104" s="34">
        <f>Данные!P105</f>
        <v>0</v>
      </c>
      <c r="C104" s="34">
        <f>Данные!Q105</f>
        <v>1</v>
      </c>
    </row>
    <row r="105" spans="1:3">
      <c r="A105" s="3" t="s">
        <v>130</v>
      </c>
      <c r="B105" s="34">
        <f>Данные!P106</f>
        <v>2</v>
      </c>
      <c r="C105" s="34">
        <f>Данные!Q106</f>
        <v>2</v>
      </c>
    </row>
    <row r="106" spans="1:3" ht="32.25" customHeight="1">
      <c r="A106" s="3" t="s">
        <v>131</v>
      </c>
      <c r="B106" s="34">
        <f>Данные!P107</f>
        <v>2</v>
      </c>
      <c r="C106" s="34">
        <f>Данные!Q107</f>
        <v>2</v>
      </c>
    </row>
    <row r="107" spans="1:3" ht="19.5" customHeight="1">
      <c r="A107" s="3" t="s">
        <v>132</v>
      </c>
      <c r="B107" s="34">
        <f>Данные!P108</f>
        <v>2</v>
      </c>
      <c r="C107" s="34">
        <f>Данные!Q108</f>
        <v>2</v>
      </c>
    </row>
    <row r="108" spans="1:3" ht="23.2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Данные!P110</f>
        <v>2</v>
      </c>
      <c r="C109" s="34">
        <f>Данные!Q110</f>
        <v>2</v>
      </c>
    </row>
    <row r="110" spans="1:3" ht="15" customHeight="1">
      <c r="A110" s="3" t="s">
        <v>134</v>
      </c>
      <c r="B110" s="34">
        <f>Данные!P111</f>
        <v>2</v>
      </c>
      <c r="C110" s="34">
        <f>Данные!Q111</f>
        <v>2</v>
      </c>
    </row>
    <row r="111" spans="1:3" ht="11.25" customHeight="1">
      <c r="A111" s="3" t="s">
        <v>135</v>
      </c>
      <c r="B111" s="34">
        <f>Данные!P112</f>
        <v>2</v>
      </c>
      <c r="C111" s="34">
        <f>Данные!Q112</f>
        <v>2</v>
      </c>
    </row>
    <row r="112" spans="1:3">
      <c r="A112" s="3" t="s">
        <v>136</v>
      </c>
      <c r="B112" s="34">
        <f>Данные!P113</f>
        <v>2</v>
      </c>
      <c r="C112" s="34">
        <f>Данные!Q113</f>
        <v>2</v>
      </c>
    </row>
    <row r="113" spans="1:3" ht="14.25" customHeight="1">
      <c r="A113" s="3" t="s">
        <v>137</v>
      </c>
      <c r="B113" s="34">
        <f>Данные!P114</f>
        <v>2</v>
      </c>
      <c r="C113" s="34">
        <f>Данные!Q114</f>
        <v>2</v>
      </c>
    </row>
    <row r="114" spans="1:3" ht="33" customHeight="1">
      <c r="A114" s="3" t="s">
        <v>138</v>
      </c>
      <c r="B114" s="34">
        <f>Данные!P115</f>
        <v>2</v>
      </c>
      <c r="C114" s="34">
        <f>Данные!Q115</f>
        <v>2</v>
      </c>
    </row>
    <row r="115" spans="1:3" ht="29.25" customHeight="1">
      <c r="A115" s="3" t="s">
        <v>139</v>
      </c>
      <c r="B115" s="34">
        <f>Данные!P116</f>
        <v>2</v>
      </c>
      <c r="C115" s="34">
        <f>Данные!Q116</f>
        <v>2</v>
      </c>
    </row>
    <row r="116" spans="1:3">
      <c r="A116" s="6" t="s">
        <v>1</v>
      </c>
      <c r="B116" s="34">
        <f>Данные!P117</f>
        <v>2</v>
      </c>
      <c r="C116" s="34">
        <f>Данные!Q117</f>
        <v>2</v>
      </c>
    </row>
    <row r="117" spans="1:3">
      <c r="A117" s="6" t="s">
        <v>0</v>
      </c>
      <c r="B117" s="34">
        <f>Данные!P118</f>
        <v>100</v>
      </c>
      <c r="C117" s="34">
        <f>Данные!Q118</f>
        <v>100</v>
      </c>
    </row>
    <row r="118" spans="1:3" ht="77.25" customHeight="1">
      <c r="A118" s="8" t="s">
        <v>21</v>
      </c>
      <c r="B118" s="34" t="str">
        <f>Данные!P119</f>
        <v>Сформированы</v>
      </c>
      <c r="C118" s="34" t="str">
        <f>Данные!Q119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303" priority="14" operator="equal">
      <formula>3</formula>
    </cfRule>
    <cfRule type="cellIs" dxfId="302" priority="15" operator="equal">
      <formula>2</formula>
    </cfRule>
    <cfRule type="cellIs" dxfId="301" priority="16" operator="equal">
      <formula>1</formula>
    </cfRule>
  </conditionalFormatting>
  <conditionalFormatting sqref="B117:B118">
    <cfRule type="cellIs" dxfId="300" priority="11" operator="equal">
      <formula>3</formula>
    </cfRule>
    <cfRule type="cellIs" dxfId="299" priority="12" operator="equal">
      <formula>2</formula>
    </cfRule>
    <cfRule type="cellIs" dxfId="298" priority="13" operator="equal">
      <formula>1</formula>
    </cfRule>
  </conditionalFormatting>
  <conditionalFormatting sqref="B118">
    <cfRule type="containsText" dxfId="297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296" priority="7" operator="containsText" text="Не сформированы">
      <formula>NOT(ISERROR(SEARCH("Не сформированы",B26)))</formula>
    </cfRule>
    <cfRule type="containsText" dxfId="295" priority="8" operator="containsText" text="Сформированы">
      <formula>NOT(ISERROR(SEARCH("Сформированы",B26)))</formula>
    </cfRule>
    <cfRule type="containsText" dxfId="294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293" priority="4" operator="containsText" text="Формируются">
      <formula>NOT(ISERROR(SEARCH("Формируются",C26)))</formula>
    </cfRule>
    <cfRule type="containsText" dxfId="292" priority="5" operator="containsText" text="Не сформированы">
      <formula>NOT(ISERROR(SEARCH("Не сформированы",C26)))</formula>
    </cfRule>
    <cfRule type="containsText" dxfId="291" priority="6" operator="containsText" text="Сформированы">
      <formula>NOT(ISERROR(SEARCH("Сформированы",C26)))</formula>
    </cfRule>
  </conditionalFormatting>
  <conditionalFormatting sqref="H8:H12 J8:J12">
    <cfRule type="cellIs" dxfId="290" priority="1" operator="equal">
      <formula>"Не сформированы"</formula>
    </cfRule>
    <cfRule type="containsText" dxfId="289" priority="2" operator="containsText" text="Формируются">
      <formula>NOT(ISERROR(SEARCH("Формируются",H8)))</formula>
    </cfRule>
    <cfRule type="containsText" dxfId="28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26"/>
  <sheetViews>
    <sheetView workbookViewId="0">
      <selection activeCell="J12" sqref="J12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Данные!R2</f>
        <v>9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Данные!R6</f>
        <v>2</v>
      </c>
      <c r="C5" s="34">
        <f>Данные!S6</f>
        <v>2</v>
      </c>
    </row>
    <row r="6" spans="1:10" ht="33" customHeight="1">
      <c r="A6" s="9" t="s">
        <v>59</v>
      </c>
      <c r="B6" s="34">
        <f>Данные!R7</f>
        <v>2</v>
      </c>
      <c r="C6" s="34">
        <f>Данные!S7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0.25" customHeight="1">
      <c r="A7" s="9" t="s">
        <v>60</v>
      </c>
      <c r="B7" s="34">
        <f>Данные!R8</f>
        <v>2</v>
      </c>
      <c r="C7" s="34">
        <f>Данные!S8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20.25" customHeight="1">
      <c r="A8" s="9" t="s">
        <v>61</v>
      </c>
      <c r="B8" s="34">
        <f>Данные!R9</f>
        <v>1</v>
      </c>
      <c r="C8" s="34">
        <f>Данные!S9</f>
        <v>2</v>
      </c>
      <c r="F8" s="19" t="s">
        <v>26</v>
      </c>
      <c r="G8" s="49">
        <f>B25</f>
        <v>83.333333333333343</v>
      </c>
      <c r="H8" s="14" t="str">
        <f>B26</f>
        <v>Сформированы</v>
      </c>
      <c r="I8" s="49">
        <f>C25</f>
        <v>91.666666666666657</v>
      </c>
      <c r="J8" s="14" t="str">
        <f>C26</f>
        <v>Сформированы</v>
      </c>
    </row>
    <row r="9" spans="1:10" ht="15" customHeight="1">
      <c r="A9" s="9" t="s">
        <v>62</v>
      </c>
      <c r="B9" s="34">
        <f>Данные!R10</f>
        <v>1</v>
      </c>
      <c r="C9" s="34">
        <f>Данные!S10</f>
        <v>2</v>
      </c>
      <c r="F9" s="19" t="s">
        <v>27</v>
      </c>
      <c r="G9" s="49">
        <f>B53</f>
        <v>73.68421052631578</v>
      </c>
      <c r="H9" s="14" t="str">
        <f>B54</f>
        <v>Формируются</v>
      </c>
      <c r="I9" s="49">
        <f>C53</f>
        <v>89.473684210526315</v>
      </c>
      <c r="J9" s="14" t="str">
        <f>C26</f>
        <v>Сформированы</v>
      </c>
    </row>
    <row r="10" spans="1:10" ht="18.75" customHeight="1">
      <c r="A10" s="9" t="s">
        <v>63</v>
      </c>
      <c r="B10" s="34">
        <f>Данные!R11</f>
        <v>1</v>
      </c>
      <c r="C10" s="34">
        <f>Данные!S11</f>
        <v>1</v>
      </c>
      <c r="F10" s="19" t="s">
        <v>28</v>
      </c>
      <c r="G10" s="49">
        <f>B73</f>
        <v>78.571428571428569</v>
      </c>
      <c r="H10" s="14" t="str">
        <f>B74</f>
        <v>Сформированы</v>
      </c>
      <c r="I10" s="49">
        <f>C73</f>
        <v>96.428571428571431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Данные!R12</f>
        <v>2</v>
      </c>
      <c r="C11" s="34">
        <f>Данные!S12</f>
        <v>2</v>
      </c>
      <c r="F11" s="19" t="s">
        <v>29</v>
      </c>
      <c r="G11" s="49">
        <f>B98</f>
        <v>76.666666666666671</v>
      </c>
      <c r="H11" s="89" t="str">
        <f>B99</f>
        <v>Формируются</v>
      </c>
      <c r="I11" s="49">
        <f>C98</f>
        <v>96.666666666666671</v>
      </c>
      <c r="J11" s="89" t="str">
        <f>C99</f>
        <v>Сформированы</v>
      </c>
    </row>
    <row r="12" spans="1:10" ht="17.25" customHeight="1">
      <c r="A12" s="9" t="s">
        <v>65</v>
      </c>
      <c r="B12" s="34">
        <f>Данные!R13</f>
        <v>1</v>
      </c>
      <c r="C12" s="34">
        <f>Данные!S13</f>
        <v>1</v>
      </c>
      <c r="F12" s="19" t="s">
        <v>30</v>
      </c>
      <c r="G12" s="49">
        <f>B121</f>
        <v>85.714285714285708</v>
      </c>
      <c r="H12" s="14" t="str">
        <f>B122</f>
        <v>Сформированы</v>
      </c>
      <c r="I12" s="49">
        <f>C121</f>
        <v>100</v>
      </c>
      <c r="J12" s="14" t="str">
        <f>C122</f>
        <v>Сформированы</v>
      </c>
    </row>
    <row r="13" spans="1:10" ht="22.5" customHeight="1">
      <c r="A13" s="9" t="s">
        <v>66</v>
      </c>
      <c r="B13" s="34">
        <f>Данные!R14</f>
        <v>2</v>
      </c>
      <c r="C13" s="34">
        <f>Данные!S14</f>
        <v>2</v>
      </c>
    </row>
    <row r="14" spans="1:10" ht="16.5" customHeight="1" thickBot="1">
      <c r="A14" s="9" t="s">
        <v>67</v>
      </c>
      <c r="B14" s="34">
        <f>Данные!R15</f>
        <v>2</v>
      </c>
      <c r="C14" s="34">
        <f>Данные!S15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Данные!R17</f>
        <v>2</v>
      </c>
      <c r="C16" s="34">
        <f>Данные!S17</f>
        <v>2</v>
      </c>
    </row>
    <row r="17" spans="1:3" ht="21" customHeight="1">
      <c r="A17" s="10" t="s">
        <v>69</v>
      </c>
      <c r="B17" s="34">
        <f>Данные!R18</f>
        <v>1</v>
      </c>
      <c r="C17" s="34">
        <f>Данные!S18</f>
        <v>1</v>
      </c>
    </row>
    <row r="18" spans="1:3" ht="20.25" customHeight="1">
      <c r="A18" s="10" t="s">
        <v>70</v>
      </c>
      <c r="B18" s="34">
        <f>Данные!R19</f>
        <v>2</v>
      </c>
      <c r="C18" s="34">
        <f>Данные!S19</f>
        <v>2</v>
      </c>
    </row>
    <row r="19" spans="1:3" ht="33.75" customHeight="1">
      <c r="A19" s="10" t="s">
        <v>71</v>
      </c>
      <c r="B19" s="34">
        <f>Данные!R20</f>
        <v>2</v>
      </c>
      <c r="C19" s="34">
        <f>Данные!S20</f>
        <v>2</v>
      </c>
    </row>
    <row r="20" spans="1:3" ht="18.75" customHeight="1">
      <c r="A20" s="10" t="s">
        <v>72</v>
      </c>
      <c r="B20" s="34">
        <f>Данные!R21</f>
        <v>2</v>
      </c>
      <c r="C20" s="34">
        <f>Данные!S21</f>
        <v>2</v>
      </c>
    </row>
    <row r="21" spans="1:3" ht="33.75" customHeight="1">
      <c r="A21" s="10" t="s">
        <v>73</v>
      </c>
      <c r="B21" s="34">
        <f>Данные!R22</f>
        <v>2</v>
      </c>
      <c r="C21" s="34">
        <f>Данные!S22</f>
        <v>2</v>
      </c>
    </row>
    <row r="22" spans="1:3" ht="31.5" customHeight="1">
      <c r="A22" s="10" t="s">
        <v>74</v>
      </c>
      <c r="B22" s="34">
        <f>Данные!R23</f>
        <v>1</v>
      </c>
      <c r="C22" s="34">
        <f>Данные!S23</f>
        <v>2</v>
      </c>
    </row>
    <row r="23" spans="1:3" ht="33.75" customHeight="1">
      <c r="A23" s="10" t="s">
        <v>75</v>
      </c>
      <c r="B23" s="34">
        <f>Данные!R24</f>
        <v>2</v>
      </c>
      <c r="C23" s="34">
        <f>Данные!S24</f>
        <v>2</v>
      </c>
    </row>
    <row r="24" spans="1:3">
      <c r="A24" s="6" t="s">
        <v>1</v>
      </c>
      <c r="B24" s="46">
        <f>Данные!R25</f>
        <v>1.6666666666666667</v>
      </c>
      <c r="C24" s="46">
        <f>Данные!S25</f>
        <v>1.8333333333333333</v>
      </c>
    </row>
    <row r="25" spans="1:3">
      <c r="A25" s="7" t="s">
        <v>0</v>
      </c>
      <c r="B25" s="46">
        <f>Данные!R26</f>
        <v>83.333333333333343</v>
      </c>
      <c r="C25" s="46">
        <f>Данные!S26</f>
        <v>91.666666666666657</v>
      </c>
    </row>
    <row r="26" spans="1:3" ht="39">
      <c r="A26" s="8" t="s">
        <v>24</v>
      </c>
      <c r="B26" s="34" t="str">
        <f>Данные!R27</f>
        <v>Сформированы</v>
      </c>
      <c r="C26" s="34" t="str">
        <f>Данные!S27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Данные!R30</f>
        <v>2</v>
      </c>
      <c r="C29" s="34">
        <f>Данные!S30</f>
        <v>2</v>
      </c>
    </row>
    <row r="30" spans="1:3" ht="27.75" customHeight="1">
      <c r="A30" s="1" t="s">
        <v>77</v>
      </c>
      <c r="B30" s="34">
        <f>Данные!R31</f>
        <v>2</v>
      </c>
      <c r="C30" s="34">
        <f>Данные!S31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Данные!R33</f>
        <v>2</v>
      </c>
      <c r="C32" s="34">
        <f>Данные!S33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Данные!R35</f>
        <v>2</v>
      </c>
      <c r="C34" s="34">
        <f>Данные!S35</f>
        <v>2</v>
      </c>
    </row>
    <row r="35" spans="1:3" ht="31.5" customHeight="1">
      <c r="A35" s="1" t="s">
        <v>80</v>
      </c>
      <c r="B35" s="34">
        <f>Данные!R36</f>
        <v>2</v>
      </c>
      <c r="C35" s="34">
        <f>Данные!S36</f>
        <v>2</v>
      </c>
    </row>
    <row r="36" spans="1:3">
      <c r="A36" s="1" t="s">
        <v>81</v>
      </c>
      <c r="B36" s="34">
        <f>Данные!R37</f>
        <v>2</v>
      </c>
      <c r="C36" s="34">
        <f>Данные!S37</f>
        <v>2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Данные!R39</f>
        <v>1</v>
      </c>
      <c r="C38" s="34">
        <f>Данные!S39</f>
        <v>2</v>
      </c>
    </row>
    <row r="39" spans="1:3" ht="27.75" customHeight="1">
      <c r="A39" s="1" t="s">
        <v>83</v>
      </c>
      <c r="B39" s="34">
        <f>Данные!R40</f>
        <v>1</v>
      </c>
      <c r="C39" s="34">
        <f>Данные!S40</f>
        <v>2</v>
      </c>
    </row>
    <row r="40" spans="1:3">
      <c r="A40" s="1" t="s">
        <v>84</v>
      </c>
      <c r="B40" s="34">
        <f>Данные!R41</f>
        <v>1</v>
      </c>
      <c r="C40" s="34">
        <f>Данные!S41</f>
        <v>1</v>
      </c>
    </row>
    <row r="41" spans="1:3" ht="26.25">
      <c r="A41" s="1" t="s">
        <v>85</v>
      </c>
      <c r="B41" s="34">
        <f>Данные!R42</f>
        <v>2</v>
      </c>
      <c r="C41" s="34">
        <f>Данные!S42</f>
        <v>2</v>
      </c>
    </row>
    <row r="42" spans="1:3" ht="21" customHeight="1">
      <c r="A42" s="1" t="s">
        <v>86</v>
      </c>
      <c r="B42" s="34">
        <f>Данные!R43</f>
        <v>1</v>
      </c>
      <c r="C42" s="34">
        <f>Данные!S43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Данные!R45</f>
        <v>2</v>
      </c>
      <c r="C44" s="34">
        <f>Данные!S45</f>
        <v>2</v>
      </c>
    </row>
    <row r="45" spans="1:3" ht="18" customHeight="1">
      <c r="A45" s="12" t="s">
        <v>88</v>
      </c>
      <c r="B45" s="34">
        <f>Данные!R46</f>
        <v>1</v>
      </c>
      <c r="C45" s="34">
        <f>Данные!S46</f>
        <v>1</v>
      </c>
    </row>
    <row r="46" spans="1:3" ht="30.75" customHeight="1">
      <c r="A46" s="12" t="s">
        <v>89</v>
      </c>
      <c r="B46" s="34">
        <f>Данные!R47</f>
        <v>1</v>
      </c>
      <c r="C46" s="34">
        <f>Данные!S47</f>
        <v>2</v>
      </c>
    </row>
    <row r="47" spans="1:3">
      <c r="A47" s="12" t="s">
        <v>90</v>
      </c>
      <c r="B47" s="34">
        <f>Данные!R48</f>
        <v>1</v>
      </c>
      <c r="C47" s="34">
        <f>Данные!S48</f>
        <v>1</v>
      </c>
    </row>
    <row r="48" spans="1:3" ht="29.25" customHeight="1">
      <c r="A48" s="12" t="s">
        <v>91</v>
      </c>
      <c r="B48" s="34">
        <f>Данные!R49</f>
        <v>1</v>
      </c>
      <c r="C48" s="34">
        <f>Данные!S49</f>
        <v>2</v>
      </c>
    </row>
    <row r="49" spans="1:3" ht="22.5" customHeight="1">
      <c r="A49" s="12" t="s">
        <v>92</v>
      </c>
      <c r="B49" s="34">
        <f>Данные!R50</f>
        <v>2</v>
      </c>
      <c r="C49" s="34">
        <f>Данные!S50</f>
        <v>2</v>
      </c>
    </row>
    <row r="50" spans="1:3">
      <c r="A50" s="12" t="s">
        <v>93</v>
      </c>
      <c r="B50" s="34">
        <f>Данные!R51</f>
        <v>1</v>
      </c>
      <c r="C50" s="34">
        <f>Данные!S51</f>
        <v>2</v>
      </c>
    </row>
    <row r="51" spans="1:3" ht="31.5" customHeight="1">
      <c r="A51" s="12" t="s">
        <v>94</v>
      </c>
      <c r="B51" s="34">
        <f>Данные!R52</f>
        <v>1</v>
      </c>
      <c r="C51" s="34">
        <f>Данные!S52</f>
        <v>1</v>
      </c>
    </row>
    <row r="52" spans="1:3">
      <c r="A52" s="6" t="s">
        <v>1</v>
      </c>
      <c r="B52" s="46">
        <f>Данные!R53</f>
        <v>1.4736842105263157</v>
      </c>
      <c r="C52" s="46">
        <f>Данные!S53</f>
        <v>1.7894736842105263</v>
      </c>
    </row>
    <row r="53" spans="1:3">
      <c r="A53" s="6" t="s">
        <v>0</v>
      </c>
      <c r="B53" s="46">
        <f>Данные!R54</f>
        <v>73.68421052631578</v>
      </c>
      <c r="C53" s="46">
        <f>Данные!S54</f>
        <v>89.473684210526315</v>
      </c>
    </row>
    <row r="54" spans="1:3" ht="72" customHeight="1">
      <c r="A54" s="8" t="s">
        <v>23</v>
      </c>
      <c r="B54" s="34" t="str">
        <f>Данные!R55</f>
        <v>Формируются</v>
      </c>
      <c r="C54" s="34" t="str">
        <f>Данные!S55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Данные!R58</f>
        <v>2</v>
      </c>
      <c r="C57" s="34">
        <f>Данные!S58</f>
        <v>2</v>
      </c>
    </row>
    <row r="58" spans="1:3" ht="21" customHeight="1">
      <c r="A58" s="11" t="s">
        <v>96</v>
      </c>
      <c r="B58" s="34">
        <f>Данные!R59</f>
        <v>2</v>
      </c>
      <c r="C58" s="34">
        <f>Данные!S59</f>
        <v>2</v>
      </c>
    </row>
    <row r="59" spans="1:3">
      <c r="A59" s="11" t="s">
        <v>97</v>
      </c>
      <c r="B59" s="34">
        <f>Данные!R60</f>
        <v>2</v>
      </c>
      <c r="C59" s="34">
        <f>Данные!S60</f>
        <v>2</v>
      </c>
    </row>
    <row r="60" spans="1:3" ht="20.25" customHeight="1">
      <c r="A60" s="11" t="s">
        <v>98</v>
      </c>
      <c r="B60" s="34">
        <f>Данные!R61</f>
        <v>2</v>
      </c>
      <c r="C60" s="34">
        <f>Данные!S61</f>
        <v>2</v>
      </c>
    </row>
    <row r="61" spans="1:3" ht="26.25">
      <c r="A61" s="11" t="s">
        <v>99</v>
      </c>
      <c r="B61" s="34">
        <f>Данные!R62</f>
        <v>1</v>
      </c>
      <c r="C61" s="34">
        <f>Данные!S62</f>
        <v>2</v>
      </c>
    </row>
    <row r="62" spans="1:3">
      <c r="A62" s="11" t="s">
        <v>100</v>
      </c>
      <c r="B62" s="34">
        <f>Данные!R63</f>
        <v>1</v>
      </c>
      <c r="C62" s="34">
        <f>Данные!S63</f>
        <v>2</v>
      </c>
    </row>
    <row r="63" spans="1:3" ht="18" customHeight="1">
      <c r="A63" s="11" t="s">
        <v>101</v>
      </c>
      <c r="B63" s="34">
        <f>Данные!R64</f>
        <v>1</v>
      </c>
      <c r="C63" s="34">
        <f>Данные!S64</f>
        <v>1</v>
      </c>
    </row>
    <row r="64" spans="1:3" ht="18.75" customHeight="1">
      <c r="A64" s="11" t="s">
        <v>102</v>
      </c>
      <c r="B64" s="34">
        <f>Данные!R65</f>
        <v>2</v>
      </c>
      <c r="C64" s="34">
        <f>Данные!S65</f>
        <v>2</v>
      </c>
    </row>
    <row r="65" spans="1:3">
      <c r="A65" s="11" t="s">
        <v>103</v>
      </c>
      <c r="B65" s="34">
        <f>Данные!R66</f>
        <v>1</v>
      </c>
      <c r="C65" s="34">
        <f>Данные!S66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Данные!R68</f>
        <v>2</v>
      </c>
      <c r="C67" s="34">
        <f>Данные!S68</f>
        <v>2</v>
      </c>
    </row>
    <row r="68" spans="1:3" ht="17.25" customHeight="1">
      <c r="A68" s="11" t="s">
        <v>105</v>
      </c>
      <c r="B68" s="34">
        <f>Данные!R69</f>
        <v>2</v>
      </c>
      <c r="C68" s="34">
        <f>Данные!S69</f>
        <v>2</v>
      </c>
    </row>
    <row r="69" spans="1:3" ht="16.5" customHeight="1">
      <c r="A69" s="11" t="s">
        <v>106</v>
      </c>
      <c r="B69" s="34">
        <f>Данные!R70</f>
        <v>1</v>
      </c>
      <c r="C69" s="34">
        <f>Данные!S70</f>
        <v>2</v>
      </c>
    </row>
    <row r="70" spans="1:3">
      <c r="A70" s="11" t="s">
        <v>107</v>
      </c>
      <c r="B70" s="34">
        <f>Данные!R71</f>
        <v>1</v>
      </c>
      <c r="C70" s="34">
        <f>Данные!S71</f>
        <v>2</v>
      </c>
    </row>
    <row r="71" spans="1:3" ht="21.75" customHeight="1">
      <c r="A71" s="11" t="s">
        <v>108</v>
      </c>
      <c r="B71" s="34">
        <f>Данные!R72</f>
        <v>2</v>
      </c>
      <c r="C71" s="34">
        <f>Данные!S72</f>
        <v>2</v>
      </c>
    </row>
    <row r="72" spans="1:3">
      <c r="A72" s="6" t="s">
        <v>1</v>
      </c>
      <c r="B72" s="46">
        <f>Данные!R73</f>
        <v>1.5714285714285714</v>
      </c>
      <c r="C72" s="46">
        <f>Данные!S73</f>
        <v>1.9285714285714286</v>
      </c>
    </row>
    <row r="73" spans="1:3">
      <c r="A73" s="6" t="s">
        <v>0</v>
      </c>
      <c r="B73" s="46">
        <f>Данные!R74</f>
        <v>78.571428571428569</v>
      </c>
      <c r="C73" s="46">
        <f>Данные!S74</f>
        <v>96.428571428571431</v>
      </c>
    </row>
    <row r="74" spans="1:3" ht="73.5" customHeight="1">
      <c r="A74" s="8" t="s">
        <v>20</v>
      </c>
      <c r="B74" s="34" t="str">
        <f>Данные!R75</f>
        <v>Сформированы</v>
      </c>
      <c r="C74" s="34" t="str">
        <f>Данные!S75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Данные!R78</f>
        <v>2</v>
      </c>
      <c r="C77" s="34">
        <f>Данные!S78</f>
        <v>2</v>
      </c>
    </row>
    <row r="78" spans="1:3" ht="32.25" customHeight="1">
      <c r="A78" s="12" t="s">
        <v>109</v>
      </c>
      <c r="B78" s="34">
        <f>Данные!R79</f>
        <v>2</v>
      </c>
      <c r="C78" s="34">
        <f>Данные!S79</f>
        <v>2</v>
      </c>
    </row>
    <row r="79" spans="1:3" ht="32.25" customHeight="1">
      <c r="A79" s="12" t="s">
        <v>110</v>
      </c>
      <c r="B79" s="34">
        <f>Данные!R80</f>
        <v>2</v>
      </c>
      <c r="C79" s="34">
        <f>Данные!S80</f>
        <v>2</v>
      </c>
    </row>
    <row r="80" spans="1:3" ht="20.25" customHeight="1">
      <c r="A80" s="12" t="s">
        <v>111</v>
      </c>
      <c r="B80" s="34">
        <f>Данные!R81</f>
        <v>1</v>
      </c>
      <c r="C80" s="34">
        <f>Данные!S81</f>
        <v>2</v>
      </c>
    </row>
    <row r="81" spans="1:3" ht="32.25" customHeight="1">
      <c r="A81" s="12" t="s">
        <v>112</v>
      </c>
      <c r="B81" s="34">
        <f>Данные!R82</f>
        <v>2</v>
      </c>
      <c r="C81" s="34">
        <f>Данные!S82</f>
        <v>2</v>
      </c>
    </row>
    <row r="82" spans="1:3" ht="21.75" customHeight="1">
      <c r="A82" s="12" t="s">
        <v>113</v>
      </c>
      <c r="B82" s="34">
        <f>Данные!R83</f>
        <v>2</v>
      </c>
      <c r="C82" s="34">
        <f>Данные!S83</f>
        <v>2</v>
      </c>
    </row>
    <row r="83" spans="1:3" ht="13.5" customHeight="1">
      <c r="A83" s="12" t="s">
        <v>114</v>
      </c>
      <c r="B83" s="34">
        <f>Данные!R84</f>
        <v>1</v>
      </c>
      <c r="C83" s="34">
        <f>Данные!S84</f>
        <v>2</v>
      </c>
    </row>
    <row r="84" spans="1:3" ht="17.25" customHeight="1">
      <c r="A84" s="12" t="s">
        <v>115</v>
      </c>
      <c r="B84" s="34">
        <f>Данные!R85</f>
        <v>1</v>
      </c>
      <c r="C84" s="34">
        <f>Данные!S85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Данные!R87</f>
        <v>2</v>
      </c>
      <c r="C86" s="34">
        <f>Данные!S87</f>
        <v>2</v>
      </c>
    </row>
    <row r="87" spans="1:3">
      <c r="A87" s="51" t="s">
        <v>117</v>
      </c>
      <c r="B87" s="34">
        <f>Данные!R88</f>
        <v>1</v>
      </c>
      <c r="C87" s="34">
        <f>Данные!S88</f>
        <v>2</v>
      </c>
    </row>
    <row r="88" spans="1:3" ht="17.25" customHeight="1">
      <c r="A88" s="51" t="s">
        <v>118</v>
      </c>
      <c r="B88" s="34">
        <f>Данные!R89</f>
        <v>1</v>
      </c>
      <c r="C88" s="34">
        <f>Данные!S89</f>
        <v>1</v>
      </c>
    </row>
    <row r="89" spans="1:3" ht="15.75" customHeight="1">
      <c r="A89" s="51" t="s">
        <v>119</v>
      </c>
      <c r="B89" s="34">
        <f>Данные!R90</f>
        <v>1</v>
      </c>
      <c r="C89" s="34">
        <f>Данные!S90</f>
        <v>2</v>
      </c>
    </row>
    <row r="90" spans="1:3" ht="18.75" customHeight="1">
      <c r="A90" s="51" t="s">
        <v>120</v>
      </c>
      <c r="B90" s="34">
        <f>Данные!R91</f>
        <v>1</v>
      </c>
      <c r="C90" s="34">
        <f>Данные!S91</f>
        <v>2</v>
      </c>
    </row>
    <row r="91" spans="1:3" ht="37.5" customHeight="1">
      <c r="A91" s="51" t="s">
        <v>121</v>
      </c>
      <c r="B91" s="34">
        <f>Данные!R92</f>
        <v>2</v>
      </c>
      <c r="C91" s="34">
        <f>Данные!S92</f>
        <v>2</v>
      </c>
    </row>
    <row r="92" spans="1:3" ht="15" customHeight="1">
      <c r="A92" s="51" t="s">
        <v>122</v>
      </c>
      <c r="B92" s="34">
        <f>Данные!R93</f>
        <v>2</v>
      </c>
      <c r="C92" s="34">
        <f>Данные!S93</f>
        <v>2</v>
      </c>
    </row>
    <row r="93" spans="1:3" ht="15" customHeight="1">
      <c r="A93" s="51"/>
      <c r="B93" s="34"/>
      <c r="C93" s="34"/>
    </row>
    <row r="94" spans="1:3" ht="15" customHeight="1">
      <c r="A94" s="51"/>
      <c r="B94" s="34"/>
      <c r="C94" s="34"/>
    </row>
    <row r="95" spans="1:3" ht="15" customHeight="1">
      <c r="A95" s="51"/>
      <c r="B95" s="34"/>
      <c r="C95" s="34"/>
    </row>
    <row r="96" spans="1:3" ht="15" customHeight="1">
      <c r="A96" s="51"/>
      <c r="B96" s="34"/>
      <c r="C96" s="34"/>
    </row>
    <row r="97" spans="1:3" ht="18" customHeight="1">
      <c r="A97" s="6" t="s">
        <v>1</v>
      </c>
      <c r="B97" s="46">
        <f>Данные!R94</f>
        <v>1.5333333333333334</v>
      </c>
      <c r="C97" s="46">
        <f>Данные!S94</f>
        <v>1.9333333333333333</v>
      </c>
    </row>
    <row r="98" spans="1:3" ht="17.25" customHeight="1">
      <c r="A98" s="6" t="s">
        <v>0</v>
      </c>
      <c r="B98" s="46">
        <f>Данные!R95</f>
        <v>76.666666666666671</v>
      </c>
      <c r="C98" s="46">
        <f>Данные!S95</f>
        <v>96.666666666666671</v>
      </c>
    </row>
    <row r="99" spans="1:3" ht="71.25" customHeight="1">
      <c r="A99" s="8" t="s">
        <v>22</v>
      </c>
      <c r="B99" s="46" t="str">
        <f>Данные!R96</f>
        <v>Формируются</v>
      </c>
      <c r="C99" s="46" t="str">
        <f>Данные!S96</f>
        <v>Сформированы</v>
      </c>
    </row>
    <row r="100" spans="1:3" ht="15.75">
      <c r="A100" s="54" t="s">
        <v>140</v>
      </c>
      <c r="B100" s="34"/>
      <c r="C100" s="34"/>
    </row>
    <row r="101" spans="1:3" ht="15.75">
      <c r="A101" s="55" t="s">
        <v>141</v>
      </c>
      <c r="B101" s="34"/>
      <c r="C101" s="34"/>
    </row>
    <row r="102" spans="1:3" ht="21" customHeight="1">
      <c r="A102" s="56" t="s">
        <v>123</v>
      </c>
      <c r="B102" s="34">
        <f>Данные!R99</f>
        <v>2</v>
      </c>
      <c r="C102" s="34">
        <f>Данные!S99</f>
        <v>2</v>
      </c>
    </row>
    <row r="103" spans="1:3" ht="21.75" customHeight="1">
      <c r="A103" s="56" t="s">
        <v>124</v>
      </c>
      <c r="B103" s="34">
        <f>Данные!R100</f>
        <v>2</v>
      </c>
      <c r="C103" s="34">
        <f>Данные!S100</f>
        <v>2</v>
      </c>
    </row>
    <row r="104" spans="1:3" ht="33" customHeight="1">
      <c r="A104" s="56" t="s">
        <v>125</v>
      </c>
      <c r="B104" s="34">
        <f>Данные!R101</f>
        <v>2</v>
      </c>
      <c r="C104" s="34">
        <f>Данные!S101</f>
        <v>2</v>
      </c>
    </row>
    <row r="105" spans="1:3" ht="35.25" customHeight="1">
      <c r="A105" s="56" t="s">
        <v>126</v>
      </c>
      <c r="B105" s="34">
        <f>Данные!R102</f>
        <v>2</v>
      </c>
      <c r="C105" s="34">
        <f>Данные!S102</f>
        <v>2</v>
      </c>
    </row>
    <row r="106" spans="1:3" ht="19.5" customHeight="1">
      <c r="A106" s="56" t="s">
        <v>127</v>
      </c>
      <c r="B106" s="34">
        <f>Данные!R103</f>
        <v>2</v>
      </c>
      <c r="C106" s="34">
        <f>Данные!S103</f>
        <v>2</v>
      </c>
    </row>
    <row r="107" spans="1:3" ht="33" customHeight="1">
      <c r="A107" s="56" t="s">
        <v>128</v>
      </c>
      <c r="B107" s="34">
        <f>Данные!R104</f>
        <v>2</v>
      </c>
      <c r="C107" s="34">
        <f>Данные!S104</f>
        <v>2</v>
      </c>
    </row>
    <row r="108" spans="1:3" ht="27" customHeight="1">
      <c r="A108" s="56" t="s">
        <v>129</v>
      </c>
      <c r="B108" s="34">
        <f>Данные!R105</f>
        <v>2</v>
      </c>
      <c r="C108" s="34">
        <f>Данные!S105</f>
        <v>2</v>
      </c>
    </row>
    <row r="109" spans="1:3">
      <c r="A109" s="56" t="s">
        <v>130</v>
      </c>
      <c r="B109" s="34">
        <f>Данные!R106</f>
        <v>2</v>
      </c>
      <c r="C109" s="34">
        <f>Данные!S106</f>
        <v>2</v>
      </c>
    </row>
    <row r="110" spans="1:3" ht="32.25" customHeight="1">
      <c r="A110" s="56" t="s">
        <v>131</v>
      </c>
      <c r="B110" s="34">
        <f>Данные!R107</f>
        <v>1</v>
      </c>
      <c r="C110" s="34">
        <f>Данные!S107</f>
        <v>2</v>
      </c>
    </row>
    <row r="111" spans="1:3" ht="19.5" customHeight="1">
      <c r="A111" s="56" t="s">
        <v>132</v>
      </c>
      <c r="B111" s="34">
        <f>Данные!R108</f>
        <v>2</v>
      </c>
      <c r="C111" s="34">
        <f>Данные!S108</f>
        <v>2</v>
      </c>
    </row>
    <row r="112" spans="1:3" ht="13.5" customHeight="1">
      <c r="A112" s="55" t="s">
        <v>142</v>
      </c>
      <c r="B112" s="34"/>
      <c r="C112" s="34"/>
    </row>
    <row r="113" spans="1:3" ht="13.5" customHeight="1">
      <c r="A113" s="56" t="s">
        <v>133</v>
      </c>
      <c r="B113" s="34">
        <f>Данные!R110</f>
        <v>2</v>
      </c>
      <c r="C113" s="34">
        <f>Данные!S110</f>
        <v>2</v>
      </c>
    </row>
    <row r="114" spans="1:3" ht="15" customHeight="1">
      <c r="A114" s="56" t="s">
        <v>134</v>
      </c>
      <c r="B114" s="34">
        <f>Данные!R111</f>
        <v>1</v>
      </c>
      <c r="C114" s="34">
        <f>Данные!S111</f>
        <v>2</v>
      </c>
    </row>
    <row r="115" spans="1:3" ht="11.25" customHeight="1">
      <c r="A115" s="56" t="s">
        <v>135</v>
      </c>
      <c r="B115" s="34">
        <f>Данные!R112</f>
        <v>2</v>
      </c>
      <c r="C115" s="34">
        <f>Данные!S112</f>
        <v>2</v>
      </c>
    </row>
    <row r="116" spans="1:3">
      <c r="A116" s="56" t="s">
        <v>136</v>
      </c>
      <c r="B116" s="34">
        <f>Данные!R113</f>
        <v>2</v>
      </c>
      <c r="C116" s="34">
        <f>Данные!S113</f>
        <v>2</v>
      </c>
    </row>
    <row r="117" spans="1:3" ht="14.25" customHeight="1">
      <c r="A117" s="56" t="s">
        <v>137</v>
      </c>
      <c r="B117" s="34">
        <f>Данные!R114</f>
        <v>2</v>
      </c>
      <c r="C117" s="34">
        <f>Данные!S114</f>
        <v>2</v>
      </c>
    </row>
    <row r="118" spans="1:3" ht="33" customHeight="1">
      <c r="A118" s="56" t="s">
        <v>138</v>
      </c>
      <c r="B118" s="34">
        <f>Данные!R115</f>
        <v>1</v>
      </c>
      <c r="C118" s="34">
        <f>Данные!S115</f>
        <v>2</v>
      </c>
    </row>
    <row r="119" spans="1:3" ht="29.25" customHeight="1">
      <c r="A119" s="56" t="s">
        <v>139</v>
      </c>
      <c r="B119" s="34">
        <f>Данные!R116</f>
        <v>2</v>
      </c>
      <c r="C119" s="34">
        <f>Данные!S116</f>
        <v>2</v>
      </c>
    </row>
    <row r="120" spans="1:3">
      <c r="A120" s="57" t="s">
        <v>1</v>
      </c>
      <c r="B120" s="34">
        <f>Данные!R117</f>
        <v>1.7142857142857142</v>
      </c>
      <c r="C120" s="34">
        <f>Данные!S117</f>
        <v>2</v>
      </c>
    </row>
    <row r="121" spans="1:3">
      <c r="A121" s="57" t="s">
        <v>0</v>
      </c>
      <c r="B121" s="34">
        <f>Данные!R118</f>
        <v>85.714285714285708</v>
      </c>
      <c r="C121" s="34">
        <f>Данные!S118</f>
        <v>100</v>
      </c>
    </row>
    <row r="122" spans="1:3" ht="77.25" customHeight="1">
      <c r="A122" s="58" t="s">
        <v>21</v>
      </c>
      <c r="B122" s="34" t="str">
        <f>Данные!R119</f>
        <v>Сформированы</v>
      </c>
      <c r="C122" s="34" t="str">
        <f>Данные!S119</f>
        <v>Сформированы</v>
      </c>
    </row>
    <row r="123" spans="1:3">
      <c r="A123" s="59" t="s">
        <v>139</v>
      </c>
    </row>
    <row r="124" spans="1:3">
      <c r="A124" s="60" t="s">
        <v>1</v>
      </c>
    </row>
    <row r="125" spans="1:3">
      <c r="A125" s="60" t="s">
        <v>0</v>
      </c>
    </row>
    <row r="126" spans="1:3" ht="45">
      <c r="A126" s="60" t="s">
        <v>21</v>
      </c>
    </row>
  </sheetData>
  <mergeCells count="4">
    <mergeCell ref="B1:C1"/>
    <mergeCell ref="F4:J4"/>
    <mergeCell ref="G6:H6"/>
    <mergeCell ref="I6:J6"/>
  </mergeCells>
  <conditionalFormatting sqref="B3:C122">
    <cfRule type="cellIs" dxfId="287" priority="26" operator="equal">
      <formula>3</formula>
    </cfRule>
    <cfRule type="cellIs" dxfId="286" priority="27" operator="equal">
      <formula>2</formula>
    </cfRule>
    <cfRule type="cellIs" dxfId="285" priority="28" operator="equal">
      <formula>1</formula>
    </cfRule>
  </conditionalFormatting>
  <conditionalFormatting sqref="B121:B122">
    <cfRule type="cellIs" dxfId="284" priority="23" operator="equal">
      <formula>3</formula>
    </cfRule>
    <cfRule type="cellIs" dxfId="283" priority="24" operator="equal">
      <formula>2</formula>
    </cfRule>
    <cfRule type="cellIs" dxfId="282" priority="25" operator="equal">
      <formula>1</formula>
    </cfRule>
  </conditionalFormatting>
  <conditionalFormatting sqref="B122">
    <cfRule type="containsText" dxfId="281" priority="22" operator="containsText" text="Сформированы">
      <formula>NOT(ISERROR(SEARCH("Сформированы",B122)))</formula>
    </cfRule>
  </conditionalFormatting>
  <conditionalFormatting sqref="B122 B74 B54 B26 B99">
    <cfRule type="containsText" dxfId="280" priority="19" operator="containsText" text="Не сформированы">
      <formula>NOT(ISERROR(SEARCH("Не сформированы",B26)))</formula>
    </cfRule>
    <cfRule type="containsText" dxfId="279" priority="20" operator="containsText" text="Сформированы">
      <formula>NOT(ISERROR(SEARCH("Сформированы",B26)))</formula>
    </cfRule>
    <cfRule type="containsText" dxfId="278" priority="21" operator="containsText" text="Формируются">
      <formula>NOT(ISERROR(SEARCH("Формируются",B26)))</formula>
    </cfRule>
  </conditionalFormatting>
  <conditionalFormatting sqref="C122 C74 C54 C26 C99">
    <cfRule type="containsText" dxfId="277" priority="16" operator="containsText" text="Формируются">
      <formula>NOT(ISERROR(SEARCH("Формируются",C26)))</formula>
    </cfRule>
    <cfRule type="containsText" dxfId="276" priority="17" operator="containsText" text="Не сформированы">
      <formula>NOT(ISERROR(SEARCH("Не сформированы",C26)))</formula>
    </cfRule>
    <cfRule type="containsText" dxfId="275" priority="18" operator="containsText" text="Сформированы">
      <formula>NOT(ISERROR(SEARCH("Сформированы",C26)))</formula>
    </cfRule>
  </conditionalFormatting>
  <conditionalFormatting sqref="H8:H12 J8:J12">
    <cfRule type="cellIs" dxfId="274" priority="13" operator="equal">
      <formula>"Не сформированы"</formula>
    </cfRule>
    <cfRule type="containsText" dxfId="273" priority="14" operator="containsText" text="Формируются">
      <formula>NOT(ISERROR(SEARCH("Формируются",H8)))</formula>
    </cfRule>
    <cfRule type="containsText" dxfId="272" priority="15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Данные!T2</f>
        <v>10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Данные!T6</f>
        <v>2</v>
      </c>
      <c r="C5" s="34">
        <f>Данные!U6</f>
        <v>2</v>
      </c>
    </row>
    <row r="6" spans="1:10" ht="39.75" customHeight="1">
      <c r="A6" s="9" t="s">
        <v>59</v>
      </c>
      <c r="B6" s="34">
        <f>Данные!T7</f>
        <v>2</v>
      </c>
      <c r="C6" s="34">
        <f>Данные!U7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1" customHeight="1">
      <c r="A7" s="9" t="s">
        <v>60</v>
      </c>
      <c r="B7" s="34">
        <f>Данные!T8</f>
        <v>1</v>
      </c>
      <c r="C7" s="34">
        <f>Данные!U8</f>
        <v>1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" customHeight="1">
      <c r="A8" s="9" t="s">
        <v>61</v>
      </c>
      <c r="B8" s="34">
        <f>Данные!T9</f>
        <v>1</v>
      </c>
      <c r="C8" s="34">
        <f>Данные!U9</f>
        <v>1</v>
      </c>
      <c r="F8" s="19" t="s">
        <v>26</v>
      </c>
      <c r="G8" s="49">
        <f>B25</f>
        <v>66.666666666666657</v>
      </c>
      <c r="H8" s="14" t="str">
        <f>B26</f>
        <v>Формируются</v>
      </c>
      <c r="I8" s="49">
        <f>C25</f>
        <v>86.111111111111114</v>
      </c>
      <c r="J8" s="14" t="str">
        <f>C26</f>
        <v>Сформированы</v>
      </c>
    </row>
    <row r="9" spans="1:10" ht="18" customHeight="1">
      <c r="A9" s="9" t="s">
        <v>62</v>
      </c>
      <c r="B9" s="34">
        <f>Данные!T10</f>
        <v>1</v>
      </c>
      <c r="C9" s="34">
        <f>Данные!U10</f>
        <v>1</v>
      </c>
      <c r="F9" s="19" t="s">
        <v>27</v>
      </c>
      <c r="G9" s="49">
        <f>B53</f>
        <v>57.894736842105267</v>
      </c>
      <c r="H9" s="14" t="str">
        <f>B54</f>
        <v>Формируются</v>
      </c>
      <c r="I9" s="49">
        <f>C53</f>
        <v>68.421052631578945</v>
      </c>
      <c r="J9" s="14" t="str">
        <f>C26</f>
        <v>Сформированы</v>
      </c>
    </row>
    <row r="10" spans="1:10" ht="18" customHeight="1">
      <c r="A10" s="9" t="s">
        <v>63</v>
      </c>
      <c r="B10" s="34">
        <f>Данные!T11</f>
        <v>1</v>
      </c>
      <c r="C10" s="34">
        <f>Данные!U11</f>
        <v>1</v>
      </c>
      <c r="F10" s="19" t="s">
        <v>28</v>
      </c>
      <c r="G10" s="49">
        <f>B73</f>
        <v>75</v>
      </c>
      <c r="H10" s="14" t="str">
        <f>B74</f>
        <v>Сформированы</v>
      </c>
      <c r="I10" s="49">
        <f>C73</f>
        <v>78.571428571428569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Данные!T12</f>
        <v>1</v>
      </c>
      <c r="C11" s="34">
        <f>Данные!U12</f>
        <v>2</v>
      </c>
      <c r="F11" s="19" t="s">
        <v>29</v>
      </c>
      <c r="G11" s="49">
        <f>B94</f>
        <v>60</v>
      </c>
      <c r="H11" s="14" t="str">
        <f>B95</f>
        <v>Формируются</v>
      </c>
      <c r="I11" s="49">
        <f>C94</f>
        <v>96.666666666666671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Данные!T13</f>
        <v>1</v>
      </c>
      <c r="C12" s="34">
        <f>Данные!U13</f>
        <v>2</v>
      </c>
      <c r="F12" s="19" t="s">
        <v>30</v>
      </c>
      <c r="G12" s="49">
        <f>B117</f>
        <v>85.714285714285708</v>
      </c>
      <c r="H12" s="14" t="str">
        <f>B118</f>
        <v>Сформированы</v>
      </c>
      <c r="I12" s="49">
        <f>C117</f>
        <v>100</v>
      </c>
      <c r="J12" s="14" t="str">
        <f>C118</f>
        <v>Сформированы</v>
      </c>
    </row>
    <row r="13" spans="1:10" ht="33.75" customHeight="1">
      <c r="A13" s="9" t="s">
        <v>66</v>
      </c>
      <c r="B13" s="34">
        <f>Данные!T14</f>
        <v>1</v>
      </c>
      <c r="C13" s="34">
        <f>Данные!U14</f>
        <v>2</v>
      </c>
    </row>
    <row r="14" spans="1:10" ht="16.5" customHeight="1" thickBot="1">
      <c r="A14" s="9" t="s">
        <v>67</v>
      </c>
      <c r="B14" s="34">
        <f>Данные!T15</f>
        <v>1</v>
      </c>
      <c r="C14" s="34">
        <f>Данные!U15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Данные!T17</f>
        <v>2</v>
      </c>
      <c r="C16" s="34">
        <f>Данные!U17</f>
        <v>2</v>
      </c>
    </row>
    <row r="17" spans="1:3" ht="21" customHeight="1">
      <c r="A17" s="10" t="s">
        <v>69</v>
      </c>
      <c r="B17" s="34">
        <f>Данные!T18</f>
        <v>2</v>
      </c>
      <c r="C17" s="34">
        <f>Данные!U18</f>
        <v>2</v>
      </c>
    </row>
    <row r="18" spans="1:3" ht="20.25" customHeight="1">
      <c r="A18" s="10" t="s">
        <v>70</v>
      </c>
      <c r="B18" s="34">
        <f>Данные!T19</f>
        <v>2</v>
      </c>
      <c r="C18" s="34">
        <f>Данные!U19</f>
        <v>2</v>
      </c>
    </row>
    <row r="19" spans="1:3" ht="33.75" customHeight="1">
      <c r="A19" s="10" t="s">
        <v>71</v>
      </c>
      <c r="B19" s="34">
        <f>Данные!T20</f>
        <v>1</v>
      </c>
      <c r="C19" s="34">
        <f>Данные!U20</f>
        <v>2</v>
      </c>
    </row>
    <row r="20" spans="1:3" ht="18.75" customHeight="1">
      <c r="A20" s="10" t="s">
        <v>72</v>
      </c>
      <c r="B20" s="34">
        <f>Данные!T21</f>
        <v>1</v>
      </c>
      <c r="C20" s="34">
        <f>Данные!U21</f>
        <v>1</v>
      </c>
    </row>
    <row r="21" spans="1:3" ht="33.75" customHeight="1">
      <c r="A21" s="10" t="s">
        <v>73</v>
      </c>
      <c r="B21" s="34">
        <f>Данные!T22</f>
        <v>2</v>
      </c>
      <c r="C21" s="34">
        <f>Данные!U22</f>
        <v>2</v>
      </c>
    </row>
    <row r="22" spans="1:3" ht="21" customHeight="1">
      <c r="A22" s="10" t="s">
        <v>74</v>
      </c>
      <c r="B22" s="34">
        <f>Данные!T23</f>
        <v>1</v>
      </c>
      <c r="C22" s="34">
        <f>Данные!U23</f>
        <v>2</v>
      </c>
    </row>
    <row r="23" spans="1:3" ht="33.75" customHeight="1">
      <c r="A23" s="10" t="s">
        <v>75</v>
      </c>
      <c r="B23" s="34">
        <f>Данные!T24</f>
        <v>1</v>
      </c>
      <c r="C23" s="34">
        <f>Данные!U24</f>
        <v>2</v>
      </c>
    </row>
    <row r="24" spans="1:3">
      <c r="A24" s="6" t="s">
        <v>1</v>
      </c>
      <c r="B24" s="46">
        <f>Данные!T25</f>
        <v>1.3333333333333333</v>
      </c>
      <c r="C24" s="46">
        <f>Данные!U25</f>
        <v>1.7222222222222223</v>
      </c>
    </row>
    <row r="25" spans="1:3">
      <c r="A25" s="7" t="s">
        <v>0</v>
      </c>
      <c r="B25" s="46">
        <f>Данные!T26</f>
        <v>66.666666666666657</v>
      </c>
      <c r="C25" s="46">
        <f>Данные!U26</f>
        <v>86.111111111111114</v>
      </c>
    </row>
    <row r="26" spans="1:3" ht="39">
      <c r="A26" s="8" t="s">
        <v>24</v>
      </c>
      <c r="B26" s="34" t="str">
        <f>Данные!T27</f>
        <v>Формируются</v>
      </c>
      <c r="C26" s="34" t="str">
        <f>Данные!U27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Данные!T30</f>
        <v>1</v>
      </c>
      <c r="C29" s="34">
        <f>Данные!U30</f>
        <v>2</v>
      </c>
    </row>
    <row r="30" spans="1:3" ht="27.75" customHeight="1">
      <c r="A30" s="1" t="s">
        <v>77</v>
      </c>
      <c r="B30" s="34">
        <f>Данные!T31</f>
        <v>2</v>
      </c>
      <c r="C30" s="34">
        <f>Данные!U31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Данные!T33</f>
        <v>1</v>
      </c>
      <c r="C32" s="34">
        <f>Данные!U33</f>
        <v>1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Данные!T35</f>
        <v>1</v>
      </c>
      <c r="C34" s="34">
        <f>Данные!U35</f>
        <v>2</v>
      </c>
    </row>
    <row r="35" spans="1:3" ht="31.5" customHeight="1">
      <c r="A35" s="1" t="s">
        <v>80</v>
      </c>
      <c r="B35" s="34">
        <f>Данные!T36</f>
        <v>1</v>
      </c>
      <c r="C35" s="34">
        <f>Данные!U36</f>
        <v>1</v>
      </c>
    </row>
    <row r="36" spans="1:3">
      <c r="A36" s="1" t="s">
        <v>81</v>
      </c>
      <c r="B36" s="34">
        <f>Данные!T37</f>
        <v>1</v>
      </c>
      <c r="C36" s="34">
        <f>Данные!U37</f>
        <v>1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Данные!T39</f>
        <v>2</v>
      </c>
      <c r="C38" s="34">
        <f>Данные!U39</f>
        <v>2</v>
      </c>
    </row>
    <row r="39" spans="1:3" ht="27.75" customHeight="1">
      <c r="A39" s="1" t="s">
        <v>83</v>
      </c>
      <c r="B39" s="34">
        <f>Данные!T40</f>
        <v>1</v>
      </c>
      <c r="C39" s="34">
        <f>Данные!U40</f>
        <v>1</v>
      </c>
    </row>
    <row r="40" spans="1:3">
      <c r="A40" s="1" t="s">
        <v>84</v>
      </c>
      <c r="B40" s="34">
        <f>Данные!T41</f>
        <v>1</v>
      </c>
      <c r="C40" s="34">
        <f>Данные!U41</f>
        <v>1</v>
      </c>
    </row>
    <row r="41" spans="1:3" ht="26.25">
      <c r="A41" s="1" t="s">
        <v>85</v>
      </c>
      <c r="B41" s="34">
        <f>Данные!T42</f>
        <v>1</v>
      </c>
      <c r="C41" s="34">
        <f>Данные!U42</f>
        <v>2</v>
      </c>
    </row>
    <row r="42" spans="1:3" ht="21" customHeight="1">
      <c r="A42" s="1" t="s">
        <v>86</v>
      </c>
      <c r="B42" s="34">
        <f>Данные!T43</f>
        <v>1</v>
      </c>
      <c r="C42" s="34">
        <f>Данные!U43</f>
        <v>1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Данные!T45</f>
        <v>2</v>
      </c>
      <c r="C44" s="34">
        <f>Данные!U45</f>
        <v>2</v>
      </c>
    </row>
    <row r="45" spans="1:3" ht="18" customHeight="1">
      <c r="A45" s="12" t="s">
        <v>88</v>
      </c>
      <c r="B45" s="34">
        <f>Данные!T46</f>
        <v>1</v>
      </c>
      <c r="C45" s="34">
        <f>Данные!U46</f>
        <v>1</v>
      </c>
    </row>
    <row r="46" spans="1:3" ht="30.75" customHeight="1">
      <c r="A46" s="12" t="s">
        <v>89</v>
      </c>
      <c r="B46" s="34">
        <f>Данные!T47</f>
        <v>1</v>
      </c>
      <c r="C46" s="34">
        <f>Данные!U47</f>
        <v>1</v>
      </c>
    </row>
    <row r="47" spans="1:3">
      <c r="A47" s="12" t="s">
        <v>90</v>
      </c>
      <c r="B47" s="34">
        <f>Данные!T48</f>
        <v>1</v>
      </c>
      <c r="C47" s="34">
        <f>Данные!U48</f>
        <v>1</v>
      </c>
    </row>
    <row r="48" spans="1:3" ht="29.25" customHeight="1">
      <c r="A48" s="12" t="s">
        <v>91</v>
      </c>
      <c r="B48" s="34">
        <f>Данные!T49</f>
        <v>1</v>
      </c>
      <c r="C48" s="34">
        <f>Данные!U49</f>
        <v>1</v>
      </c>
    </row>
    <row r="49" spans="1:3" ht="22.5" customHeight="1">
      <c r="A49" s="12" t="s">
        <v>92</v>
      </c>
      <c r="B49" s="34">
        <f>Данные!T50</f>
        <v>1</v>
      </c>
      <c r="C49" s="34">
        <f>Данные!U50</f>
        <v>1</v>
      </c>
    </row>
    <row r="50" spans="1:3">
      <c r="A50" s="12" t="s">
        <v>93</v>
      </c>
      <c r="B50" s="34">
        <f>Данные!T51</f>
        <v>1</v>
      </c>
      <c r="C50" s="34">
        <f>Данные!U51</f>
        <v>2</v>
      </c>
    </row>
    <row r="51" spans="1:3" ht="31.5" customHeight="1">
      <c r="A51" s="12" t="s">
        <v>94</v>
      </c>
      <c r="B51" s="34">
        <f>Данные!T52</f>
        <v>1</v>
      </c>
      <c r="C51" s="34">
        <f>Данные!U52</f>
        <v>1</v>
      </c>
    </row>
    <row r="52" spans="1:3">
      <c r="A52" s="6" t="s">
        <v>1</v>
      </c>
      <c r="B52" s="46">
        <f>Данные!T53</f>
        <v>1.1578947368421053</v>
      </c>
      <c r="C52" s="46">
        <f>Данные!U53</f>
        <v>1.368421052631579</v>
      </c>
    </row>
    <row r="53" spans="1:3">
      <c r="A53" s="6" t="s">
        <v>0</v>
      </c>
      <c r="B53" s="46">
        <f>Данные!T54</f>
        <v>57.894736842105267</v>
      </c>
      <c r="C53" s="46">
        <f>Данные!U54</f>
        <v>68.421052631578945</v>
      </c>
    </row>
    <row r="54" spans="1:3" ht="72" customHeight="1">
      <c r="A54" s="8" t="s">
        <v>23</v>
      </c>
      <c r="B54" s="34" t="str">
        <f>Данные!T55</f>
        <v>Формируются</v>
      </c>
      <c r="C54" s="34" t="str">
        <f>Данные!U55</f>
        <v>Формируются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Данные!T58</f>
        <v>2</v>
      </c>
      <c r="C57" s="34">
        <f>Данные!U58</f>
        <v>2</v>
      </c>
    </row>
    <row r="58" spans="1:3" ht="21" customHeight="1">
      <c r="A58" s="11" t="s">
        <v>96</v>
      </c>
      <c r="B58" s="34">
        <f>Данные!T59</f>
        <v>1</v>
      </c>
      <c r="C58" s="34">
        <f>Данные!U59</f>
        <v>1</v>
      </c>
    </row>
    <row r="59" spans="1:3">
      <c r="A59" s="11" t="s">
        <v>97</v>
      </c>
      <c r="B59" s="34">
        <f>Данные!T60</f>
        <v>1</v>
      </c>
      <c r="C59" s="34">
        <f>Данные!U60</f>
        <v>1</v>
      </c>
    </row>
    <row r="60" spans="1:3" ht="38.25" customHeight="1">
      <c r="A60" s="11" t="s">
        <v>98</v>
      </c>
      <c r="B60" s="34">
        <f>Данные!T61</f>
        <v>2</v>
      </c>
      <c r="C60" s="34">
        <f>Данные!U61</f>
        <v>2</v>
      </c>
    </row>
    <row r="61" spans="1:3" ht="26.25">
      <c r="A61" s="11" t="s">
        <v>99</v>
      </c>
      <c r="B61" s="34">
        <f>Данные!T62</f>
        <v>2</v>
      </c>
      <c r="C61" s="34">
        <f>Данные!U62</f>
        <v>2</v>
      </c>
    </row>
    <row r="62" spans="1:3">
      <c r="A62" s="11" t="s">
        <v>100</v>
      </c>
      <c r="B62" s="34">
        <f>Данные!T63</f>
        <v>1</v>
      </c>
      <c r="C62" s="34">
        <f>Данные!U63</f>
        <v>2</v>
      </c>
    </row>
    <row r="63" spans="1:3" ht="18" customHeight="1">
      <c r="A63" s="11" t="s">
        <v>101</v>
      </c>
      <c r="B63" s="34">
        <f>Данные!T64</f>
        <v>1</v>
      </c>
      <c r="C63" s="34">
        <f>Данные!U64</f>
        <v>1</v>
      </c>
    </row>
    <row r="64" spans="1:3" ht="18.75" customHeight="1">
      <c r="A64" s="11" t="s">
        <v>102</v>
      </c>
      <c r="B64" s="34">
        <f>Данные!T65</f>
        <v>1</v>
      </c>
      <c r="C64" s="34">
        <f>Данные!U65</f>
        <v>1</v>
      </c>
    </row>
    <row r="65" spans="1:3">
      <c r="A65" s="11" t="s">
        <v>103</v>
      </c>
      <c r="B65" s="34">
        <f>Данные!T66</f>
        <v>2</v>
      </c>
      <c r="C65" s="34">
        <f>Данные!U66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Данные!T68</f>
        <v>2</v>
      </c>
      <c r="C67" s="34">
        <f>Данные!U68</f>
        <v>2</v>
      </c>
    </row>
    <row r="68" spans="1:3" ht="17.25" customHeight="1">
      <c r="A68" s="11" t="s">
        <v>105</v>
      </c>
      <c r="B68" s="34">
        <f>Данные!T69</f>
        <v>1</v>
      </c>
      <c r="C68" s="34">
        <f>Данные!U69</f>
        <v>1</v>
      </c>
    </row>
    <row r="69" spans="1:3" ht="16.5" customHeight="1">
      <c r="A69" s="11" t="s">
        <v>106</v>
      </c>
      <c r="B69" s="34">
        <f>Данные!T70</f>
        <v>1</v>
      </c>
      <c r="C69" s="34">
        <f>Данные!U70</f>
        <v>1</v>
      </c>
    </row>
    <row r="70" spans="1:3">
      <c r="A70" s="11" t="s">
        <v>107</v>
      </c>
      <c r="B70" s="34">
        <f>Данные!T71</f>
        <v>2</v>
      </c>
      <c r="C70" s="34">
        <f>Данные!U71</f>
        <v>2</v>
      </c>
    </row>
    <row r="71" spans="1:3" ht="21.75" customHeight="1">
      <c r="A71" s="11" t="s">
        <v>108</v>
      </c>
      <c r="B71" s="34">
        <f>Данные!T72</f>
        <v>2</v>
      </c>
      <c r="C71" s="34">
        <f>Данные!U72</f>
        <v>2</v>
      </c>
    </row>
    <row r="72" spans="1:3">
      <c r="A72" s="6" t="s">
        <v>1</v>
      </c>
      <c r="B72" s="46">
        <f>Данные!T73</f>
        <v>1.5</v>
      </c>
      <c r="C72" s="46">
        <f>Данные!U73</f>
        <v>1.5714285714285714</v>
      </c>
    </row>
    <row r="73" spans="1:3">
      <c r="A73" s="6" t="s">
        <v>0</v>
      </c>
      <c r="B73" s="46">
        <f>Данные!T74</f>
        <v>75</v>
      </c>
      <c r="C73" s="46">
        <f>Данные!U74</f>
        <v>78.571428571428569</v>
      </c>
    </row>
    <row r="74" spans="1:3" ht="73.5" customHeight="1">
      <c r="A74" s="8" t="s">
        <v>20</v>
      </c>
      <c r="B74" s="34" t="str">
        <f>Данные!T75</f>
        <v>Сформированы</v>
      </c>
      <c r="C74" s="34" t="str">
        <f>Данные!U75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Данные!T78</f>
        <v>2</v>
      </c>
      <c r="C77" s="34">
        <f>Данные!U78</f>
        <v>2</v>
      </c>
    </row>
    <row r="78" spans="1:3" ht="19.5" customHeight="1">
      <c r="A78" s="12" t="s">
        <v>109</v>
      </c>
      <c r="B78" s="34">
        <f>Данные!T79</f>
        <v>1</v>
      </c>
      <c r="C78" s="34">
        <f>Данные!U79</f>
        <v>2</v>
      </c>
    </row>
    <row r="79" spans="1:3" ht="17.25" customHeight="1">
      <c r="A79" s="12" t="s">
        <v>110</v>
      </c>
      <c r="B79" s="34">
        <f>Данные!T80</f>
        <v>1</v>
      </c>
      <c r="C79" s="34">
        <f>Данные!U80</f>
        <v>2</v>
      </c>
    </row>
    <row r="80" spans="1:3" ht="43.5" customHeight="1">
      <c r="A80" s="12" t="s">
        <v>111</v>
      </c>
      <c r="B80" s="34">
        <f>Данные!T81</f>
        <v>1</v>
      </c>
      <c r="C80" s="34">
        <f>Данные!U81</f>
        <v>2</v>
      </c>
    </row>
    <row r="81" spans="1:3" ht="15.75" customHeight="1">
      <c r="A81" s="12" t="s">
        <v>112</v>
      </c>
      <c r="B81" s="34">
        <f>Данные!T82</f>
        <v>2</v>
      </c>
      <c r="C81" s="34">
        <f>Данные!U82</f>
        <v>2</v>
      </c>
    </row>
    <row r="82" spans="1:3" ht="21.75" customHeight="1">
      <c r="A82" s="12" t="s">
        <v>113</v>
      </c>
      <c r="B82" s="34">
        <f>Данные!T83</f>
        <v>1</v>
      </c>
      <c r="C82" s="34">
        <f>Данные!U83</f>
        <v>2</v>
      </c>
    </row>
    <row r="83" spans="1:3" ht="13.5" customHeight="1">
      <c r="A83" s="12" t="s">
        <v>114</v>
      </c>
      <c r="B83" s="34">
        <f>Данные!T84</f>
        <v>1</v>
      </c>
      <c r="C83" s="34">
        <f>Данные!U84</f>
        <v>2</v>
      </c>
    </row>
    <row r="84" spans="1:3" ht="17.25" customHeight="1">
      <c r="A84" s="12" t="s">
        <v>115</v>
      </c>
      <c r="B84" s="34">
        <f>Данные!T85</f>
        <v>1</v>
      </c>
      <c r="C84" s="34">
        <f>Данные!U85</f>
        <v>2</v>
      </c>
    </row>
    <row r="85" spans="1:3" ht="16.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Данные!T87</f>
        <v>1</v>
      </c>
      <c r="C86" s="34">
        <f>Данные!U87</f>
        <v>2</v>
      </c>
    </row>
    <row r="87" spans="1:3">
      <c r="A87" s="51" t="s">
        <v>117</v>
      </c>
      <c r="B87" s="34">
        <f>Данные!T88</f>
        <v>1</v>
      </c>
      <c r="C87" s="34">
        <f>Данные!U88</f>
        <v>2</v>
      </c>
    </row>
    <row r="88" spans="1:3" ht="17.25" customHeight="1">
      <c r="A88" s="51" t="s">
        <v>118</v>
      </c>
      <c r="B88" s="34">
        <f>Данные!T89</f>
        <v>1</v>
      </c>
      <c r="C88" s="34">
        <f>Данные!U89</f>
        <v>1</v>
      </c>
    </row>
    <row r="89" spans="1:3" ht="15.75" customHeight="1">
      <c r="A89" s="51" t="s">
        <v>119</v>
      </c>
      <c r="B89" s="34">
        <f>Данные!T90</f>
        <v>1</v>
      </c>
      <c r="C89" s="34">
        <f>Данные!U90</f>
        <v>2</v>
      </c>
    </row>
    <row r="90" spans="1:3" ht="18.75" customHeight="1">
      <c r="A90" s="51" t="s">
        <v>120</v>
      </c>
      <c r="B90" s="34">
        <f>Данные!T91</f>
        <v>1</v>
      </c>
      <c r="C90" s="34">
        <f>Данные!U91</f>
        <v>2</v>
      </c>
    </row>
    <row r="91" spans="1:3" ht="27.75" customHeight="1">
      <c r="A91" s="51" t="s">
        <v>121</v>
      </c>
      <c r="B91" s="34">
        <f>Данные!T92</f>
        <v>1</v>
      </c>
      <c r="C91" s="34">
        <f>Данные!U92</f>
        <v>2</v>
      </c>
    </row>
    <row r="92" spans="1:3" ht="15" customHeight="1">
      <c r="A92" s="51" t="s">
        <v>122</v>
      </c>
      <c r="B92" s="34">
        <f>Данные!T93</f>
        <v>2</v>
      </c>
      <c r="C92" s="34">
        <f>Данные!U93</f>
        <v>2</v>
      </c>
    </row>
    <row r="93" spans="1:3">
      <c r="A93" s="6" t="s">
        <v>1</v>
      </c>
      <c r="B93" s="46">
        <f>Данные!T94</f>
        <v>1.2</v>
      </c>
      <c r="C93" s="46">
        <f>Данные!U94</f>
        <v>1.9333333333333333</v>
      </c>
    </row>
    <row r="94" spans="1:3">
      <c r="A94" s="6" t="s">
        <v>0</v>
      </c>
      <c r="B94" s="46">
        <f>Данные!T95</f>
        <v>60</v>
      </c>
      <c r="C94" s="46">
        <f>Данные!U95</f>
        <v>96.666666666666671</v>
      </c>
    </row>
    <row r="95" spans="1:3" ht="39">
      <c r="A95" s="8" t="s">
        <v>22</v>
      </c>
      <c r="B95" s="34" t="str">
        <f>Данные!T96</f>
        <v>Формируются</v>
      </c>
      <c r="C95" s="34" t="str">
        <f>Данные!U96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Данные!T99</f>
        <v>1</v>
      </c>
      <c r="C98" s="34">
        <f>Данные!U99</f>
        <v>2</v>
      </c>
    </row>
    <row r="99" spans="1:3" ht="21.75" customHeight="1">
      <c r="A99" s="3" t="s">
        <v>124</v>
      </c>
      <c r="B99" s="34">
        <f>Данные!T100</f>
        <v>2</v>
      </c>
      <c r="C99" s="34">
        <f>Данные!U100</f>
        <v>2</v>
      </c>
    </row>
    <row r="100" spans="1:3" ht="33" customHeight="1">
      <c r="A100" s="3" t="s">
        <v>125</v>
      </c>
      <c r="B100" s="34">
        <f>Данные!T101</f>
        <v>2</v>
      </c>
      <c r="C100" s="34">
        <f>Данные!U101</f>
        <v>2</v>
      </c>
    </row>
    <row r="101" spans="1:3" ht="35.25" customHeight="1">
      <c r="A101" s="3" t="s">
        <v>126</v>
      </c>
      <c r="B101" s="34">
        <f>Данные!T102</f>
        <v>1</v>
      </c>
      <c r="C101" s="34">
        <f>Данные!U102</f>
        <v>2</v>
      </c>
    </row>
    <row r="102" spans="1:3" ht="19.5" customHeight="1">
      <c r="A102" s="3" t="s">
        <v>127</v>
      </c>
      <c r="B102" s="34">
        <f>Данные!T103</f>
        <v>2</v>
      </c>
      <c r="C102" s="34">
        <f>Данные!U103</f>
        <v>2</v>
      </c>
    </row>
    <row r="103" spans="1:3" ht="33" customHeight="1">
      <c r="A103" s="3" t="s">
        <v>128</v>
      </c>
      <c r="B103" s="34">
        <f>Данные!T104</f>
        <v>1</v>
      </c>
      <c r="C103" s="34">
        <f>Данные!U104</f>
        <v>2</v>
      </c>
    </row>
    <row r="104" spans="1:3" ht="27" customHeight="1">
      <c r="A104" s="3" t="s">
        <v>129</v>
      </c>
      <c r="B104" s="34">
        <f>Данные!T105</f>
        <v>0</v>
      </c>
      <c r="C104" s="34">
        <f>Данные!U105</f>
        <v>1</v>
      </c>
    </row>
    <row r="105" spans="1:3">
      <c r="A105" s="3" t="s">
        <v>130</v>
      </c>
      <c r="B105" s="34">
        <f>Данные!T106</f>
        <v>1</v>
      </c>
      <c r="C105" s="34">
        <f>Данные!U106</f>
        <v>2</v>
      </c>
    </row>
    <row r="106" spans="1:3" ht="32.25" customHeight="1">
      <c r="A106" s="3" t="s">
        <v>131</v>
      </c>
      <c r="B106" s="34">
        <f>Данные!T107</f>
        <v>0</v>
      </c>
      <c r="C106" s="34">
        <f>Данные!U107</f>
        <v>1</v>
      </c>
    </row>
    <row r="107" spans="1:3" ht="19.5" customHeight="1">
      <c r="A107" s="3" t="s">
        <v>132</v>
      </c>
      <c r="B107" s="34">
        <f>Данные!T108</f>
        <v>2</v>
      </c>
      <c r="C107" s="34">
        <f>Данные!U108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Данные!T110</f>
        <v>1</v>
      </c>
      <c r="C109" s="34">
        <f>Данные!U110</f>
        <v>2</v>
      </c>
    </row>
    <row r="110" spans="1:3" ht="15" customHeight="1">
      <c r="A110" s="3" t="s">
        <v>134</v>
      </c>
      <c r="B110" s="34">
        <f>Данные!T111</f>
        <v>2</v>
      </c>
      <c r="C110" s="34">
        <f>Данные!U111</f>
        <v>2</v>
      </c>
    </row>
    <row r="111" spans="1:3" ht="11.25" customHeight="1">
      <c r="A111" s="3" t="s">
        <v>135</v>
      </c>
      <c r="B111" s="34">
        <f>Данные!T112</f>
        <v>2</v>
      </c>
      <c r="C111" s="34">
        <f>Данные!U112</f>
        <v>2</v>
      </c>
    </row>
    <row r="112" spans="1:3">
      <c r="A112" s="3" t="s">
        <v>136</v>
      </c>
      <c r="B112" s="34">
        <f>Данные!T113</f>
        <v>2</v>
      </c>
      <c r="C112" s="34">
        <f>Данные!U113</f>
        <v>2</v>
      </c>
    </row>
    <row r="113" spans="1:3" ht="14.25" customHeight="1">
      <c r="A113" s="3" t="s">
        <v>137</v>
      </c>
      <c r="B113" s="34">
        <f>Данные!T114</f>
        <v>2</v>
      </c>
      <c r="C113" s="34">
        <f>Данные!U114</f>
        <v>2</v>
      </c>
    </row>
    <row r="114" spans="1:3" ht="33" customHeight="1">
      <c r="A114" s="3" t="s">
        <v>138</v>
      </c>
      <c r="B114" s="34">
        <f>Данные!T115</f>
        <v>2</v>
      </c>
      <c r="C114" s="34">
        <f>Данные!U115</f>
        <v>2</v>
      </c>
    </row>
    <row r="115" spans="1:3" ht="29.25" customHeight="1">
      <c r="A115" s="3" t="s">
        <v>139</v>
      </c>
      <c r="B115" s="34">
        <f>Данные!T116</f>
        <v>1</v>
      </c>
      <c r="C115" s="34">
        <f>Данные!U116</f>
        <v>2</v>
      </c>
    </row>
    <row r="116" spans="1:3">
      <c r="A116" s="6" t="s">
        <v>1</v>
      </c>
      <c r="B116" s="46">
        <f>Данные!T117</f>
        <v>1.7142857142857142</v>
      </c>
      <c r="C116" s="46">
        <f>Данные!U117</f>
        <v>2</v>
      </c>
    </row>
    <row r="117" spans="1:3">
      <c r="A117" s="6" t="s">
        <v>0</v>
      </c>
      <c r="B117" s="46">
        <f>Данные!T118</f>
        <v>85.714285714285708</v>
      </c>
      <c r="C117" s="46">
        <f>Данные!U118</f>
        <v>100</v>
      </c>
    </row>
    <row r="118" spans="1:3" ht="77.25" customHeight="1">
      <c r="A118" s="8" t="s">
        <v>21</v>
      </c>
      <c r="B118" s="34" t="str">
        <f>Данные!T119</f>
        <v>Сформированы</v>
      </c>
      <c r="C118" s="34" t="str">
        <f>Данные!U119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271" priority="14" operator="equal">
      <formula>3</formula>
    </cfRule>
    <cfRule type="cellIs" dxfId="270" priority="15" operator="equal">
      <formula>2</formula>
    </cfRule>
    <cfRule type="cellIs" dxfId="269" priority="16" operator="equal">
      <formula>1</formula>
    </cfRule>
  </conditionalFormatting>
  <conditionalFormatting sqref="B117:B118">
    <cfRule type="cellIs" dxfId="268" priority="11" operator="equal">
      <formula>3</formula>
    </cfRule>
    <cfRule type="cellIs" dxfId="267" priority="12" operator="equal">
      <formula>2</formula>
    </cfRule>
    <cfRule type="cellIs" dxfId="266" priority="13" operator="equal">
      <formula>1</formula>
    </cfRule>
  </conditionalFormatting>
  <conditionalFormatting sqref="B118">
    <cfRule type="containsText" dxfId="265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264" priority="7" operator="containsText" text="Не сформированы">
      <formula>NOT(ISERROR(SEARCH("Не сформированы",B26)))</formula>
    </cfRule>
    <cfRule type="containsText" dxfId="263" priority="8" operator="containsText" text="Сформированы">
      <formula>NOT(ISERROR(SEARCH("Сформированы",B26)))</formula>
    </cfRule>
    <cfRule type="containsText" dxfId="262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261" priority="4" operator="containsText" text="Формируются">
      <formula>NOT(ISERROR(SEARCH("Формируются",C26)))</formula>
    </cfRule>
    <cfRule type="containsText" dxfId="260" priority="5" operator="containsText" text="Не сформированы">
      <formula>NOT(ISERROR(SEARCH("Не сформированы",C26)))</formula>
    </cfRule>
    <cfRule type="containsText" dxfId="259" priority="6" operator="containsText" text="Сформированы">
      <formula>NOT(ISERROR(SEARCH("Сформированы",C26)))</formula>
    </cfRule>
  </conditionalFormatting>
  <conditionalFormatting sqref="H8:H12 J8:J12">
    <cfRule type="cellIs" dxfId="258" priority="1" operator="equal">
      <formula>"Не сформированы"</formula>
    </cfRule>
    <cfRule type="containsText" dxfId="257" priority="2" operator="containsText" text="Формируются">
      <formula>NOT(ISERROR(SEARCH("Формируются",H8)))</formula>
    </cfRule>
    <cfRule type="containsText" dxfId="25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Данные!V2</f>
        <v>11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Данные!V6</f>
        <v>2</v>
      </c>
      <c r="C5" s="34">
        <f>Данные!W6</f>
        <v>2</v>
      </c>
    </row>
    <row r="6" spans="1:10" ht="37.5" customHeight="1">
      <c r="A6" s="9" t="s">
        <v>59</v>
      </c>
      <c r="B6" s="34">
        <f>Данные!V7</f>
        <v>2</v>
      </c>
      <c r="C6" s="34">
        <f>Данные!W7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4" customHeight="1">
      <c r="A7" s="9" t="s">
        <v>60</v>
      </c>
      <c r="B7" s="34">
        <f>Данные!V8</f>
        <v>2</v>
      </c>
      <c r="C7" s="34">
        <f>Данные!W8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6.5" customHeight="1">
      <c r="A8" s="9" t="s">
        <v>61</v>
      </c>
      <c r="B8" s="34">
        <f>Данные!V9</f>
        <v>2</v>
      </c>
      <c r="C8" s="34">
        <f>Данные!W9</f>
        <v>2</v>
      </c>
      <c r="F8" s="19" t="s">
        <v>26</v>
      </c>
      <c r="G8" s="49">
        <f>B25</f>
        <v>75</v>
      </c>
      <c r="H8" s="14" t="str">
        <f>B26</f>
        <v>Формируются</v>
      </c>
      <c r="I8" s="49">
        <f>C25</f>
        <v>100</v>
      </c>
      <c r="J8" s="14" t="str">
        <f>C26</f>
        <v>Сформированы</v>
      </c>
    </row>
    <row r="9" spans="1:10" ht="17.25" customHeight="1">
      <c r="A9" s="9" t="s">
        <v>62</v>
      </c>
      <c r="B9" s="34">
        <f>Данные!V10</f>
        <v>2</v>
      </c>
      <c r="C9" s="34">
        <f>Данные!W10</f>
        <v>2</v>
      </c>
      <c r="F9" s="19" t="s">
        <v>27</v>
      </c>
      <c r="G9" s="49">
        <f>B53</f>
        <v>76.31578947368422</v>
      </c>
      <c r="H9" s="14" t="str">
        <f>B54</f>
        <v>Сформированы</v>
      </c>
      <c r="I9" s="49">
        <f>C53</f>
        <v>92.10526315789474</v>
      </c>
      <c r="J9" s="14" t="str">
        <f>C26</f>
        <v>Сформированы</v>
      </c>
    </row>
    <row r="10" spans="1:10" ht="17.25" customHeight="1">
      <c r="A10" s="9" t="s">
        <v>63</v>
      </c>
      <c r="B10" s="34">
        <f>Данные!V11</f>
        <v>1</v>
      </c>
      <c r="C10" s="34">
        <f>Данные!W11</f>
        <v>2</v>
      </c>
      <c r="F10" s="19" t="s">
        <v>28</v>
      </c>
      <c r="G10" s="49">
        <f>B73</f>
        <v>78.571428571428569</v>
      </c>
      <c r="H10" s="14" t="str">
        <f>B74</f>
        <v>Сформированы</v>
      </c>
      <c r="I10" s="49">
        <f>C73</f>
        <v>92.857142857142861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Данные!V12</f>
        <v>2</v>
      </c>
      <c r="C11" s="34">
        <f>Данные!W12</f>
        <v>2</v>
      </c>
      <c r="F11" s="19" t="s">
        <v>29</v>
      </c>
      <c r="G11" s="49">
        <f>B94</f>
        <v>70</v>
      </c>
      <c r="H11" s="14" t="str">
        <f>B95</f>
        <v>Формируются</v>
      </c>
      <c r="I11" s="49">
        <f>C94</f>
        <v>96.666666666666671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Данные!V13</f>
        <v>1</v>
      </c>
      <c r="C12" s="34">
        <f>Данные!W13</f>
        <v>2</v>
      </c>
      <c r="F12" s="19" t="s">
        <v>30</v>
      </c>
      <c r="G12" s="49">
        <f>B117</f>
        <v>78.571428571428569</v>
      </c>
      <c r="H12" s="14" t="str">
        <f>B118</f>
        <v>Формируются</v>
      </c>
      <c r="I12" s="49">
        <f>C117</f>
        <v>100</v>
      </c>
      <c r="J12" s="14" t="str">
        <f>C118</f>
        <v>Сформированы</v>
      </c>
    </row>
    <row r="13" spans="1:10" ht="20.25" customHeight="1">
      <c r="A13" s="9" t="s">
        <v>66</v>
      </c>
      <c r="B13" s="34">
        <f>Данные!V14</f>
        <v>1</v>
      </c>
      <c r="C13" s="34">
        <f>Данные!W14</f>
        <v>2</v>
      </c>
    </row>
    <row r="14" spans="1:10" ht="16.5" customHeight="1" thickBot="1">
      <c r="A14" s="9" t="s">
        <v>67</v>
      </c>
      <c r="B14" s="34">
        <f>Данные!V15</f>
        <v>2</v>
      </c>
      <c r="C14" s="34">
        <f>Данные!W15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Данные!V17</f>
        <v>2</v>
      </c>
      <c r="C16" s="34">
        <f>Данные!W17</f>
        <v>2</v>
      </c>
    </row>
    <row r="17" spans="1:3" ht="21" customHeight="1">
      <c r="A17" s="10" t="s">
        <v>69</v>
      </c>
      <c r="B17" s="34">
        <f>Данные!V18</f>
        <v>2</v>
      </c>
      <c r="C17" s="34">
        <f>Данные!W18</f>
        <v>2</v>
      </c>
    </row>
    <row r="18" spans="1:3" ht="20.25" customHeight="1">
      <c r="A18" s="10" t="s">
        <v>70</v>
      </c>
      <c r="B18" s="34">
        <f>Данные!V19</f>
        <v>1</v>
      </c>
      <c r="C18" s="34">
        <f>Данные!W19</f>
        <v>2</v>
      </c>
    </row>
    <row r="19" spans="1:3" ht="19.5" customHeight="1">
      <c r="A19" s="10" t="s">
        <v>71</v>
      </c>
      <c r="B19" s="34">
        <f>Данные!V20</f>
        <v>1</v>
      </c>
      <c r="C19" s="34">
        <f>Данные!W20</f>
        <v>2</v>
      </c>
    </row>
    <row r="20" spans="1:3" ht="18.75" customHeight="1">
      <c r="A20" s="10" t="s">
        <v>72</v>
      </c>
      <c r="B20" s="34">
        <f>Данные!V21</f>
        <v>1</v>
      </c>
      <c r="C20" s="34">
        <f>Данные!W21</f>
        <v>2</v>
      </c>
    </row>
    <row r="21" spans="1:3" ht="33.75" customHeight="1">
      <c r="A21" s="10" t="s">
        <v>73</v>
      </c>
      <c r="B21" s="34">
        <f>Данные!V22</f>
        <v>1</v>
      </c>
      <c r="C21" s="34">
        <f>Данные!W22</f>
        <v>2</v>
      </c>
    </row>
    <row r="22" spans="1:3" ht="30.75" customHeight="1">
      <c r="A22" s="10" t="s">
        <v>74</v>
      </c>
      <c r="B22" s="34">
        <f>Данные!V23</f>
        <v>1</v>
      </c>
      <c r="C22" s="34">
        <f>Данные!W23</f>
        <v>2</v>
      </c>
    </row>
    <row r="23" spans="1:3" ht="25.5" customHeight="1">
      <c r="A23" s="10" t="s">
        <v>75</v>
      </c>
      <c r="B23" s="34">
        <f>Данные!V24</f>
        <v>1</v>
      </c>
      <c r="C23" s="34">
        <f>Данные!W24</f>
        <v>2</v>
      </c>
    </row>
    <row r="24" spans="1:3">
      <c r="A24" s="6" t="s">
        <v>1</v>
      </c>
      <c r="B24" s="46">
        <f>Данные!V25</f>
        <v>1.5</v>
      </c>
      <c r="C24" s="46">
        <f>Данные!W25</f>
        <v>2</v>
      </c>
    </row>
    <row r="25" spans="1:3">
      <c r="A25" s="7" t="s">
        <v>0</v>
      </c>
      <c r="B25" s="46">
        <f>Данные!V26</f>
        <v>75</v>
      </c>
      <c r="C25" s="46">
        <f>Данные!W26</f>
        <v>100</v>
      </c>
    </row>
    <row r="26" spans="1:3" ht="39">
      <c r="A26" s="8" t="s">
        <v>24</v>
      </c>
      <c r="B26" s="34" t="str">
        <f>Данные!V27</f>
        <v>Формируются</v>
      </c>
      <c r="C26" s="34" t="str">
        <f>Данные!W27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Данные!V30</f>
        <v>2</v>
      </c>
      <c r="C29" s="34">
        <f>Данные!W30</f>
        <v>2</v>
      </c>
    </row>
    <row r="30" spans="1:3" ht="27.75" customHeight="1">
      <c r="A30" s="1" t="s">
        <v>77</v>
      </c>
      <c r="B30" s="34">
        <f>Данные!V31</f>
        <v>2</v>
      </c>
      <c r="C30" s="34">
        <f>Данные!W31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Данные!V33</f>
        <v>2</v>
      </c>
      <c r="C32" s="34">
        <f>Данные!W33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Данные!V35</f>
        <v>1</v>
      </c>
      <c r="C34" s="34">
        <f>Данные!W35</f>
        <v>2</v>
      </c>
    </row>
    <row r="35" spans="1:3" ht="31.5" customHeight="1">
      <c r="A35" s="1" t="s">
        <v>80</v>
      </c>
      <c r="B35" s="34">
        <f>Данные!V36</f>
        <v>1</v>
      </c>
      <c r="C35" s="34">
        <f>Данные!W36</f>
        <v>1</v>
      </c>
    </row>
    <row r="36" spans="1:3">
      <c r="A36" s="1" t="s">
        <v>81</v>
      </c>
      <c r="B36" s="34">
        <f>Данные!V37</f>
        <v>1</v>
      </c>
      <c r="C36" s="34">
        <f>Данные!W37</f>
        <v>2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Данные!V39</f>
        <v>2</v>
      </c>
      <c r="C38" s="34">
        <f>Данные!W39</f>
        <v>2</v>
      </c>
    </row>
    <row r="39" spans="1:3" ht="27.75" customHeight="1">
      <c r="A39" s="1" t="s">
        <v>83</v>
      </c>
      <c r="B39" s="34">
        <f>Данные!V40</f>
        <v>2</v>
      </c>
      <c r="C39" s="34">
        <f>Данные!W40</f>
        <v>2</v>
      </c>
    </row>
    <row r="40" spans="1:3">
      <c r="A40" s="1" t="s">
        <v>84</v>
      </c>
      <c r="B40" s="34">
        <f>Данные!V41</f>
        <v>1</v>
      </c>
      <c r="C40" s="34">
        <f>Данные!W41</f>
        <v>2</v>
      </c>
    </row>
    <row r="41" spans="1:3" ht="26.25">
      <c r="A41" s="1" t="s">
        <v>85</v>
      </c>
      <c r="B41" s="34">
        <f>Данные!V42</f>
        <v>2</v>
      </c>
      <c r="C41" s="34">
        <f>Данные!W42</f>
        <v>2</v>
      </c>
    </row>
    <row r="42" spans="1:3" ht="21" customHeight="1">
      <c r="A42" s="1" t="s">
        <v>86</v>
      </c>
      <c r="B42" s="34">
        <f>Данные!V43</f>
        <v>1</v>
      </c>
      <c r="C42" s="34">
        <f>Данные!W43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Данные!V45</f>
        <v>2</v>
      </c>
      <c r="C44" s="34">
        <f>Данные!W45</f>
        <v>2</v>
      </c>
    </row>
    <row r="45" spans="1:3" ht="18" customHeight="1">
      <c r="A45" s="12" t="s">
        <v>88</v>
      </c>
      <c r="B45" s="34">
        <f>Данные!V46</f>
        <v>1</v>
      </c>
      <c r="C45" s="34">
        <f>Данные!W46</f>
        <v>2</v>
      </c>
    </row>
    <row r="46" spans="1:3" ht="30.75" customHeight="1">
      <c r="A46" s="12" t="s">
        <v>89</v>
      </c>
      <c r="B46" s="34">
        <f>Данные!V47</f>
        <v>1</v>
      </c>
      <c r="C46" s="34">
        <f>Данные!W47</f>
        <v>1</v>
      </c>
    </row>
    <row r="47" spans="1:3">
      <c r="A47" s="12" t="s">
        <v>90</v>
      </c>
      <c r="B47" s="34">
        <f>Данные!V48</f>
        <v>2</v>
      </c>
      <c r="C47" s="34">
        <f>Данные!W48</f>
        <v>2</v>
      </c>
    </row>
    <row r="48" spans="1:3" ht="29.25" customHeight="1">
      <c r="A48" s="12" t="s">
        <v>91</v>
      </c>
      <c r="B48" s="34">
        <f>Данные!V49</f>
        <v>1</v>
      </c>
      <c r="C48" s="34">
        <f>Данные!W49</f>
        <v>2</v>
      </c>
    </row>
    <row r="49" spans="1:3" ht="22.5" customHeight="1">
      <c r="A49" s="12" t="s">
        <v>92</v>
      </c>
      <c r="B49" s="34">
        <f>Данные!V50</f>
        <v>1</v>
      </c>
      <c r="C49" s="34">
        <f>Данные!W50</f>
        <v>1</v>
      </c>
    </row>
    <row r="50" spans="1:3">
      <c r="A50" s="12" t="s">
        <v>93</v>
      </c>
      <c r="B50" s="34">
        <f>Данные!V51</f>
        <v>2</v>
      </c>
      <c r="C50" s="34">
        <f>Данные!W51</f>
        <v>2</v>
      </c>
    </row>
    <row r="51" spans="1:3" ht="31.5" customHeight="1">
      <c r="A51" s="12" t="s">
        <v>94</v>
      </c>
      <c r="B51" s="34">
        <f>Данные!V52</f>
        <v>2</v>
      </c>
      <c r="C51" s="34">
        <f>Данные!W52</f>
        <v>2</v>
      </c>
    </row>
    <row r="52" spans="1:3">
      <c r="A52" s="6" t="s">
        <v>1</v>
      </c>
      <c r="B52" s="46">
        <f>Данные!V53</f>
        <v>1.5263157894736843</v>
      </c>
      <c r="C52" s="46">
        <f>Данные!W53</f>
        <v>1.8421052631578947</v>
      </c>
    </row>
    <row r="53" spans="1:3">
      <c r="A53" s="6" t="s">
        <v>0</v>
      </c>
      <c r="B53" s="46">
        <f>Данные!V54</f>
        <v>76.31578947368422</v>
      </c>
      <c r="C53" s="46">
        <f>Данные!W54</f>
        <v>92.10526315789474</v>
      </c>
    </row>
    <row r="54" spans="1:3" ht="72" customHeight="1">
      <c r="A54" s="8" t="s">
        <v>23</v>
      </c>
      <c r="B54" s="34" t="str">
        <f>Данные!V55</f>
        <v>Сформированы</v>
      </c>
      <c r="C54" s="34" t="str">
        <f>Данные!W55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Данные!V58</f>
        <v>2</v>
      </c>
      <c r="C57" s="34">
        <f>Данные!W58</f>
        <v>2</v>
      </c>
    </row>
    <row r="58" spans="1:3" ht="21" customHeight="1">
      <c r="A58" s="11" t="s">
        <v>96</v>
      </c>
      <c r="B58" s="34">
        <f>Данные!V59</f>
        <v>2</v>
      </c>
      <c r="C58" s="34">
        <f>Данные!W59</f>
        <v>2</v>
      </c>
    </row>
    <row r="59" spans="1:3">
      <c r="A59" s="11" t="s">
        <v>97</v>
      </c>
      <c r="B59" s="34">
        <f>Данные!V60</f>
        <v>2</v>
      </c>
      <c r="C59" s="34">
        <f>Данные!W60</f>
        <v>2</v>
      </c>
    </row>
    <row r="60" spans="1:3" ht="38.25" customHeight="1">
      <c r="A60" s="11" t="s">
        <v>98</v>
      </c>
      <c r="B60" s="34">
        <f>Данные!V61</f>
        <v>2</v>
      </c>
      <c r="C60" s="34">
        <f>Данные!W61</f>
        <v>2</v>
      </c>
    </row>
    <row r="61" spans="1:3" ht="26.25">
      <c r="A61" s="11" t="s">
        <v>99</v>
      </c>
      <c r="B61" s="34">
        <f>Данные!V62</f>
        <v>2</v>
      </c>
      <c r="C61" s="34">
        <f>Данные!W62</f>
        <v>2</v>
      </c>
    </row>
    <row r="62" spans="1:3">
      <c r="A62" s="11" t="s">
        <v>100</v>
      </c>
      <c r="B62" s="34">
        <f>Данные!V63</f>
        <v>1</v>
      </c>
      <c r="C62" s="34">
        <f>Данные!W63</f>
        <v>2</v>
      </c>
    </row>
    <row r="63" spans="1:3" ht="18" customHeight="1">
      <c r="A63" s="11" t="s">
        <v>101</v>
      </c>
      <c r="B63" s="34">
        <f>Данные!V64</f>
        <v>1</v>
      </c>
      <c r="C63" s="34">
        <f>Данные!W64</f>
        <v>1</v>
      </c>
    </row>
    <row r="64" spans="1:3" ht="18.75" customHeight="1">
      <c r="A64" s="11" t="s">
        <v>102</v>
      </c>
      <c r="B64" s="34">
        <f>Данные!V65</f>
        <v>2</v>
      </c>
      <c r="C64" s="34">
        <f>Данные!W65</f>
        <v>2</v>
      </c>
    </row>
    <row r="65" spans="1:3">
      <c r="A65" s="11" t="s">
        <v>103</v>
      </c>
      <c r="B65" s="34">
        <f>Данные!V66</f>
        <v>1</v>
      </c>
      <c r="C65" s="34">
        <f>Данные!W66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Данные!V68</f>
        <v>1</v>
      </c>
      <c r="C67" s="34">
        <f>Данные!W68</f>
        <v>1</v>
      </c>
    </row>
    <row r="68" spans="1:3" ht="17.25" customHeight="1">
      <c r="A68" s="11" t="s">
        <v>105</v>
      </c>
      <c r="B68" s="34">
        <f>Данные!V69</f>
        <v>1</v>
      </c>
      <c r="C68" s="34">
        <f>Данные!W69</f>
        <v>2</v>
      </c>
    </row>
    <row r="69" spans="1:3" ht="16.5" customHeight="1">
      <c r="A69" s="11" t="s">
        <v>106</v>
      </c>
      <c r="B69" s="34">
        <f>Данные!V70</f>
        <v>1</v>
      </c>
      <c r="C69" s="34">
        <f>Данные!W70</f>
        <v>2</v>
      </c>
    </row>
    <row r="70" spans="1:3">
      <c r="A70" s="11" t="s">
        <v>107</v>
      </c>
      <c r="B70" s="34">
        <f>Данные!V71</f>
        <v>2</v>
      </c>
      <c r="C70" s="34">
        <f>Данные!W71</f>
        <v>2</v>
      </c>
    </row>
    <row r="71" spans="1:3" ht="21.75" customHeight="1">
      <c r="A71" s="11" t="s">
        <v>108</v>
      </c>
      <c r="B71" s="34">
        <f>Данные!V72</f>
        <v>2</v>
      </c>
      <c r="C71" s="34">
        <f>Данные!W72</f>
        <v>2</v>
      </c>
    </row>
    <row r="72" spans="1:3">
      <c r="A72" s="6" t="s">
        <v>1</v>
      </c>
      <c r="B72" s="46">
        <f>Данные!V73</f>
        <v>1.5714285714285714</v>
      </c>
      <c r="C72" s="46">
        <f>Данные!W73</f>
        <v>1.8571428571428572</v>
      </c>
    </row>
    <row r="73" spans="1:3">
      <c r="A73" s="6" t="s">
        <v>0</v>
      </c>
      <c r="B73" s="46">
        <f>Данные!V74</f>
        <v>78.571428571428569</v>
      </c>
      <c r="C73" s="46">
        <f>Данные!W74</f>
        <v>92.857142857142861</v>
      </c>
    </row>
    <row r="74" spans="1:3" ht="73.5" customHeight="1">
      <c r="A74" s="8" t="s">
        <v>20</v>
      </c>
      <c r="B74" s="34" t="str">
        <f>Данные!V75</f>
        <v>Сформированы</v>
      </c>
      <c r="C74" s="34" t="str">
        <f>Данные!W75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Данные!V78</f>
        <v>2</v>
      </c>
      <c r="C77" s="34">
        <f>Данные!W78</f>
        <v>2</v>
      </c>
    </row>
    <row r="78" spans="1:3" ht="32.25" customHeight="1">
      <c r="A78" s="12" t="s">
        <v>109</v>
      </c>
      <c r="B78" s="34">
        <f>Данные!V79</f>
        <v>1</v>
      </c>
      <c r="C78" s="34">
        <f>Данные!W79</f>
        <v>2</v>
      </c>
    </row>
    <row r="79" spans="1:3" ht="32.25" customHeight="1">
      <c r="A79" s="12" t="s">
        <v>110</v>
      </c>
      <c r="B79" s="34">
        <f>Данные!V80</f>
        <v>1</v>
      </c>
      <c r="C79" s="34">
        <f>Данные!W80</f>
        <v>2</v>
      </c>
    </row>
    <row r="80" spans="1:3" ht="20.25" customHeight="1">
      <c r="A80" s="12" t="s">
        <v>111</v>
      </c>
      <c r="B80" s="34">
        <f>Данные!V81</f>
        <v>1</v>
      </c>
      <c r="C80" s="34">
        <f>Данные!W81</f>
        <v>2</v>
      </c>
    </row>
    <row r="81" spans="1:3" ht="32.25" customHeight="1">
      <c r="A81" s="12" t="s">
        <v>112</v>
      </c>
      <c r="B81" s="34">
        <f>Данные!V82</f>
        <v>2</v>
      </c>
      <c r="C81" s="34">
        <f>Данные!W82</f>
        <v>2</v>
      </c>
    </row>
    <row r="82" spans="1:3" ht="21.75" customHeight="1">
      <c r="A82" s="12" t="s">
        <v>113</v>
      </c>
      <c r="B82" s="34">
        <f>Данные!V83</f>
        <v>2</v>
      </c>
      <c r="C82" s="34">
        <f>Данные!W83</f>
        <v>2</v>
      </c>
    </row>
    <row r="83" spans="1:3" ht="13.5" customHeight="1">
      <c r="A83" s="12" t="s">
        <v>114</v>
      </c>
      <c r="B83" s="34">
        <f>Данные!V84</f>
        <v>1</v>
      </c>
      <c r="C83" s="34">
        <f>Данные!W84</f>
        <v>2</v>
      </c>
    </row>
    <row r="84" spans="1:3" ht="17.25" customHeight="1">
      <c r="A84" s="12" t="s">
        <v>115</v>
      </c>
      <c r="B84" s="34">
        <f>Данные!V85</f>
        <v>1</v>
      </c>
      <c r="C84" s="34">
        <f>Данные!W85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Данные!V87</f>
        <v>2</v>
      </c>
      <c r="C86" s="34">
        <f>Данные!W87</f>
        <v>2</v>
      </c>
    </row>
    <row r="87" spans="1:3">
      <c r="A87" s="51" t="s">
        <v>117</v>
      </c>
      <c r="B87" s="34">
        <f>Данные!V88</f>
        <v>1</v>
      </c>
      <c r="C87" s="34">
        <f>Данные!W88</f>
        <v>2</v>
      </c>
    </row>
    <row r="88" spans="1:3" ht="17.25" customHeight="1">
      <c r="A88" s="51" t="s">
        <v>118</v>
      </c>
      <c r="B88" s="34">
        <f>Данные!V89</f>
        <v>1</v>
      </c>
      <c r="C88" s="34">
        <f>Данные!W89</f>
        <v>1</v>
      </c>
    </row>
    <row r="89" spans="1:3" ht="15.75" customHeight="1">
      <c r="A89" s="51" t="s">
        <v>119</v>
      </c>
      <c r="B89" s="34">
        <f>Данные!V90</f>
        <v>1</v>
      </c>
      <c r="C89" s="34">
        <f>Данные!W90</f>
        <v>2</v>
      </c>
    </row>
    <row r="90" spans="1:3" ht="18.75" customHeight="1">
      <c r="A90" s="51" t="s">
        <v>120</v>
      </c>
      <c r="B90" s="34">
        <f>Данные!V91</f>
        <v>1</v>
      </c>
      <c r="C90" s="34">
        <f>Данные!W91</f>
        <v>2</v>
      </c>
    </row>
    <row r="91" spans="1:3" ht="18.75" customHeight="1">
      <c r="A91" s="51" t="s">
        <v>121</v>
      </c>
      <c r="B91" s="34">
        <f>Данные!V92</f>
        <v>2</v>
      </c>
      <c r="C91" s="34">
        <f>Данные!W92</f>
        <v>2</v>
      </c>
    </row>
    <row r="92" spans="1:3" ht="15" customHeight="1">
      <c r="A92" s="51" t="s">
        <v>122</v>
      </c>
      <c r="B92" s="34">
        <f>Данные!V93</f>
        <v>2</v>
      </c>
      <c r="C92" s="34">
        <f>Данные!W93</f>
        <v>2</v>
      </c>
    </row>
    <row r="93" spans="1:3">
      <c r="A93" s="6" t="s">
        <v>1</v>
      </c>
      <c r="B93" s="46">
        <f>Данные!V94</f>
        <v>1.4</v>
      </c>
      <c r="C93" s="46">
        <f>Данные!W94</f>
        <v>1.9333333333333333</v>
      </c>
    </row>
    <row r="94" spans="1:3">
      <c r="A94" s="6" t="s">
        <v>0</v>
      </c>
      <c r="B94" s="46">
        <f>Данные!V95</f>
        <v>70</v>
      </c>
      <c r="C94" s="46">
        <f>Данные!W95</f>
        <v>96.666666666666671</v>
      </c>
    </row>
    <row r="95" spans="1:3" ht="39">
      <c r="A95" s="8" t="s">
        <v>22</v>
      </c>
      <c r="B95" s="34" t="str">
        <f>Данные!V96</f>
        <v>Формируются</v>
      </c>
      <c r="C95" s="34" t="str">
        <f>Данные!W96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Данные!V99</f>
        <v>2</v>
      </c>
      <c r="C98" s="34">
        <f>Данные!W99</f>
        <v>2</v>
      </c>
    </row>
    <row r="99" spans="1:3" ht="21.75" customHeight="1">
      <c r="A99" s="3" t="s">
        <v>124</v>
      </c>
      <c r="B99" s="34">
        <f>Данные!V100</f>
        <v>2</v>
      </c>
      <c r="C99" s="34">
        <f>Данные!W100</f>
        <v>2</v>
      </c>
    </row>
    <row r="100" spans="1:3" ht="33" customHeight="1">
      <c r="A100" s="3" t="s">
        <v>125</v>
      </c>
      <c r="B100" s="34">
        <f>Данные!V101</f>
        <v>2</v>
      </c>
      <c r="C100" s="34">
        <f>Данные!W101</f>
        <v>2</v>
      </c>
    </row>
    <row r="101" spans="1:3" ht="35.25" customHeight="1">
      <c r="A101" s="3" t="s">
        <v>126</v>
      </c>
      <c r="B101" s="34">
        <f>Данные!V102</f>
        <v>2</v>
      </c>
      <c r="C101" s="34">
        <f>Данные!W102</f>
        <v>2</v>
      </c>
    </row>
    <row r="102" spans="1:3" ht="19.5" customHeight="1">
      <c r="A102" s="3" t="s">
        <v>127</v>
      </c>
      <c r="B102" s="34">
        <f>Данные!V103</f>
        <v>1</v>
      </c>
      <c r="C102" s="34">
        <f>Данные!W103</f>
        <v>2</v>
      </c>
    </row>
    <row r="103" spans="1:3" ht="33" customHeight="1">
      <c r="A103" s="3" t="s">
        <v>128</v>
      </c>
      <c r="B103" s="34">
        <f>Данные!V104</f>
        <v>1</v>
      </c>
      <c r="C103" s="34">
        <f>Данные!W104</f>
        <v>2</v>
      </c>
    </row>
    <row r="104" spans="1:3" ht="27" customHeight="1">
      <c r="A104" s="3" t="s">
        <v>129</v>
      </c>
      <c r="B104" s="34">
        <f>Данные!V105</f>
        <v>1</v>
      </c>
      <c r="C104" s="34">
        <f>Данные!W105</f>
        <v>1</v>
      </c>
    </row>
    <row r="105" spans="1:3">
      <c r="A105" s="3" t="s">
        <v>130</v>
      </c>
      <c r="B105" s="34">
        <f>Данные!V106</f>
        <v>2</v>
      </c>
      <c r="C105" s="34">
        <f>Данные!W106</f>
        <v>2</v>
      </c>
    </row>
    <row r="106" spans="1:3" ht="32.25" customHeight="1">
      <c r="A106" s="3" t="s">
        <v>131</v>
      </c>
      <c r="B106" s="34">
        <f>Данные!V107</f>
        <v>0</v>
      </c>
      <c r="C106" s="34">
        <f>Данные!W107</f>
        <v>1</v>
      </c>
    </row>
    <row r="107" spans="1:3" ht="19.5" customHeight="1">
      <c r="A107" s="3" t="s">
        <v>132</v>
      </c>
      <c r="B107" s="34">
        <f>Данные!V108</f>
        <v>1</v>
      </c>
      <c r="C107" s="34">
        <f>Данные!W108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Данные!V110</f>
        <v>1</v>
      </c>
      <c r="C109" s="34">
        <f>Данные!W110</f>
        <v>2</v>
      </c>
    </row>
    <row r="110" spans="1:3" ht="15" customHeight="1">
      <c r="A110" s="3" t="s">
        <v>134</v>
      </c>
      <c r="B110" s="34">
        <f>Данные!V111</f>
        <v>2</v>
      </c>
      <c r="C110" s="34">
        <f>Данные!W111</f>
        <v>2</v>
      </c>
    </row>
    <row r="111" spans="1:3" ht="11.25" customHeight="1">
      <c r="A111" s="3" t="s">
        <v>135</v>
      </c>
      <c r="B111" s="34">
        <f>Данные!V112</f>
        <v>1</v>
      </c>
      <c r="C111" s="34">
        <f>Данные!W112</f>
        <v>2</v>
      </c>
    </row>
    <row r="112" spans="1:3">
      <c r="A112" s="3" t="s">
        <v>136</v>
      </c>
      <c r="B112" s="34">
        <f>Данные!V113</f>
        <v>2</v>
      </c>
      <c r="C112" s="34">
        <f>Данные!W113</f>
        <v>2</v>
      </c>
    </row>
    <row r="113" spans="1:3" ht="14.25" customHeight="1">
      <c r="A113" s="3" t="s">
        <v>137</v>
      </c>
      <c r="B113" s="34">
        <f>Данные!V114</f>
        <v>2</v>
      </c>
      <c r="C113" s="34">
        <f>Данные!W114</f>
        <v>2</v>
      </c>
    </row>
    <row r="114" spans="1:3" ht="33" customHeight="1">
      <c r="A114" s="3" t="s">
        <v>138</v>
      </c>
      <c r="B114" s="34">
        <f>Данные!V115</f>
        <v>2</v>
      </c>
      <c r="C114" s="34">
        <f>Данные!W115</f>
        <v>2</v>
      </c>
    </row>
    <row r="115" spans="1:3" ht="29.25" customHeight="1">
      <c r="A115" s="3" t="s">
        <v>139</v>
      </c>
      <c r="B115" s="34">
        <f>Данные!V116</f>
        <v>1</v>
      </c>
      <c r="C115" s="34">
        <f>Данные!W116</f>
        <v>2</v>
      </c>
    </row>
    <row r="116" spans="1:3">
      <c r="A116" s="6" t="s">
        <v>1</v>
      </c>
      <c r="B116" s="46">
        <f>Данные!V117</f>
        <v>1.5714285714285714</v>
      </c>
      <c r="C116" s="46">
        <f>Данные!W117</f>
        <v>2</v>
      </c>
    </row>
    <row r="117" spans="1:3">
      <c r="A117" s="6" t="s">
        <v>0</v>
      </c>
      <c r="B117" s="46">
        <f>Данные!V118</f>
        <v>78.571428571428569</v>
      </c>
      <c r="C117" s="46">
        <f>Данные!W118</f>
        <v>100</v>
      </c>
    </row>
    <row r="118" spans="1:3" ht="77.25" customHeight="1">
      <c r="A118" s="8" t="s">
        <v>21</v>
      </c>
      <c r="B118" s="34" t="str">
        <f>Данные!V119</f>
        <v>Формируются</v>
      </c>
      <c r="C118" s="34" t="str">
        <f>Данные!W119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255" priority="14" operator="equal">
      <formula>3</formula>
    </cfRule>
    <cfRule type="cellIs" dxfId="254" priority="15" operator="equal">
      <formula>2</formula>
    </cfRule>
    <cfRule type="cellIs" dxfId="253" priority="16" operator="equal">
      <formula>1</formula>
    </cfRule>
  </conditionalFormatting>
  <conditionalFormatting sqref="B117:B118">
    <cfRule type="cellIs" dxfId="252" priority="11" operator="equal">
      <formula>3</formula>
    </cfRule>
    <cfRule type="cellIs" dxfId="251" priority="12" operator="equal">
      <formula>2</formula>
    </cfRule>
    <cfRule type="cellIs" dxfId="250" priority="13" operator="equal">
      <formula>1</formula>
    </cfRule>
  </conditionalFormatting>
  <conditionalFormatting sqref="B118">
    <cfRule type="containsText" dxfId="249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248" priority="7" operator="containsText" text="Не сформированы">
      <formula>NOT(ISERROR(SEARCH("Не сформированы",B26)))</formula>
    </cfRule>
    <cfRule type="containsText" dxfId="247" priority="8" operator="containsText" text="Сформированы">
      <formula>NOT(ISERROR(SEARCH("Сформированы",B26)))</formula>
    </cfRule>
    <cfRule type="containsText" dxfId="246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245" priority="4" operator="containsText" text="Формируются">
      <formula>NOT(ISERROR(SEARCH("Формируются",C26)))</formula>
    </cfRule>
    <cfRule type="containsText" dxfId="244" priority="5" operator="containsText" text="Не сформированы">
      <formula>NOT(ISERROR(SEARCH("Не сформированы",C26)))</formula>
    </cfRule>
    <cfRule type="containsText" dxfId="243" priority="6" operator="containsText" text="Сформированы">
      <formula>NOT(ISERROR(SEARCH("Сформированы",C26)))</formula>
    </cfRule>
  </conditionalFormatting>
  <conditionalFormatting sqref="H8:H12 J8:J12">
    <cfRule type="cellIs" dxfId="242" priority="1" operator="equal">
      <formula>"Не сформированы"</formula>
    </cfRule>
    <cfRule type="containsText" dxfId="241" priority="2" operator="containsText" text="Формируются">
      <formula>NOT(ISERROR(SEARCH("Формируются",H8)))</formula>
    </cfRule>
    <cfRule type="containsText" dxfId="24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Данные!X2</f>
        <v>12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Данные!X6</f>
        <v>2</v>
      </c>
      <c r="C5" s="34">
        <f>Данные!Y6</f>
        <v>2</v>
      </c>
    </row>
    <row r="6" spans="1:10" ht="33.75" customHeight="1">
      <c r="A6" s="9" t="s">
        <v>59</v>
      </c>
      <c r="B6" s="34">
        <f>Данные!X7</f>
        <v>2</v>
      </c>
      <c r="C6" s="34">
        <f>Данные!Y7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6.5" customHeight="1">
      <c r="A7" s="9" t="s">
        <v>60</v>
      </c>
      <c r="B7" s="34">
        <f>Данные!X8</f>
        <v>1</v>
      </c>
      <c r="C7" s="34">
        <f>Данные!Y8</f>
        <v>1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20.25" customHeight="1">
      <c r="A8" s="9" t="s">
        <v>61</v>
      </c>
      <c r="B8" s="34">
        <f>Данные!X9</f>
        <v>2</v>
      </c>
      <c r="C8" s="34">
        <f>Данные!Y9</f>
        <v>2</v>
      </c>
      <c r="F8" s="19" t="s">
        <v>26</v>
      </c>
      <c r="G8" s="49">
        <f>B25</f>
        <v>75</v>
      </c>
      <c r="H8" s="14" t="str">
        <f>B26</f>
        <v>Формируются</v>
      </c>
      <c r="I8" s="49">
        <f>C25</f>
        <v>83.333333333333343</v>
      </c>
      <c r="J8" s="14" t="str">
        <f>C26</f>
        <v>Сформированы</v>
      </c>
    </row>
    <row r="9" spans="1:10" ht="20.25" customHeight="1">
      <c r="A9" s="9" t="s">
        <v>62</v>
      </c>
      <c r="B9" s="34">
        <f>Данные!X10</f>
        <v>2</v>
      </c>
      <c r="C9" s="34">
        <f>Данные!Y10</f>
        <v>2</v>
      </c>
      <c r="F9" s="19" t="s">
        <v>27</v>
      </c>
      <c r="G9" s="49">
        <f>B53</f>
        <v>55.26315789473685</v>
      </c>
      <c r="H9" s="14" t="str">
        <f>B54</f>
        <v>Формируются</v>
      </c>
      <c r="I9" s="49">
        <f>C53</f>
        <v>71.05263157894737</v>
      </c>
      <c r="J9" s="14" t="str">
        <f>C26</f>
        <v>Сформированы</v>
      </c>
    </row>
    <row r="10" spans="1:10" ht="21" customHeight="1">
      <c r="A10" s="9" t="s">
        <v>63</v>
      </c>
      <c r="B10" s="34">
        <f>Данные!X11</f>
        <v>2</v>
      </c>
      <c r="C10" s="34">
        <f>Данные!Y11</f>
        <v>2</v>
      </c>
      <c r="F10" s="19" t="s">
        <v>28</v>
      </c>
      <c r="G10" s="49">
        <f>B73</f>
        <v>60.714285714285708</v>
      </c>
      <c r="H10" s="14" t="str">
        <f>B74</f>
        <v>Формируются</v>
      </c>
      <c r="I10" s="49">
        <f>C73</f>
        <v>71.428571428571431</v>
      </c>
      <c r="J10" s="14" t="str">
        <f>C74</f>
        <v>Формируются</v>
      </c>
    </row>
    <row r="11" spans="1:10" ht="18.75" customHeight="1">
      <c r="A11" s="9" t="s">
        <v>64</v>
      </c>
      <c r="B11" s="34">
        <f>Данные!X12</f>
        <v>1</v>
      </c>
      <c r="C11" s="34">
        <f>Данные!Y12</f>
        <v>1</v>
      </c>
      <c r="F11" s="19" t="s">
        <v>29</v>
      </c>
      <c r="G11" s="49">
        <f>B94</f>
        <v>60</v>
      </c>
      <c r="H11" s="14" t="str">
        <f>B95</f>
        <v>Формируются</v>
      </c>
      <c r="I11" s="49">
        <f>C94</f>
        <v>80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Данные!X13</f>
        <v>1</v>
      </c>
      <c r="C12" s="34">
        <f>Данные!Y13</f>
        <v>1</v>
      </c>
      <c r="F12" s="19" t="s">
        <v>30</v>
      </c>
      <c r="G12" s="49">
        <f>B117</f>
        <v>92.857142857142861</v>
      </c>
      <c r="H12" s="14" t="str">
        <f>B118</f>
        <v>Сформированы</v>
      </c>
      <c r="I12" s="49">
        <f>C117</f>
        <v>100</v>
      </c>
      <c r="J12" s="14" t="str">
        <f>C118</f>
        <v>Сформированы</v>
      </c>
    </row>
    <row r="13" spans="1:10" ht="21.75" customHeight="1">
      <c r="A13" s="9" t="s">
        <v>66</v>
      </c>
      <c r="B13" s="34">
        <f>Данные!X14</f>
        <v>1</v>
      </c>
      <c r="C13" s="34">
        <f>Данные!Y14</f>
        <v>1</v>
      </c>
    </row>
    <row r="14" spans="1:10" ht="16.5" customHeight="1" thickBot="1">
      <c r="A14" s="9" t="s">
        <v>67</v>
      </c>
      <c r="B14" s="34">
        <f>Данные!X15</f>
        <v>1</v>
      </c>
      <c r="C14" s="34">
        <f>Данные!Y15</f>
        <v>1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Данные!X17</f>
        <v>2</v>
      </c>
      <c r="C16" s="34">
        <f>Данные!Y17</f>
        <v>2</v>
      </c>
    </row>
    <row r="17" spans="1:3" ht="21" customHeight="1">
      <c r="A17" s="10" t="s">
        <v>69</v>
      </c>
      <c r="B17" s="34">
        <f>Данные!X18</f>
        <v>2</v>
      </c>
      <c r="C17" s="34">
        <f>Данные!Y18</f>
        <v>2</v>
      </c>
    </row>
    <row r="18" spans="1:3" ht="20.25" customHeight="1">
      <c r="A18" s="10" t="s">
        <v>70</v>
      </c>
      <c r="B18" s="34">
        <f>Данные!X19</f>
        <v>2</v>
      </c>
      <c r="C18" s="34">
        <f>Данные!Y19</f>
        <v>2</v>
      </c>
    </row>
    <row r="19" spans="1:3" ht="21" customHeight="1">
      <c r="A19" s="10" t="s">
        <v>71</v>
      </c>
      <c r="B19" s="34">
        <f>Данные!X20</f>
        <v>2</v>
      </c>
      <c r="C19" s="34">
        <f>Данные!Y20</f>
        <v>2</v>
      </c>
    </row>
    <row r="20" spans="1:3" ht="18.75" customHeight="1">
      <c r="A20" s="10" t="s">
        <v>72</v>
      </c>
      <c r="B20" s="34">
        <f>Данные!X21</f>
        <v>1</v>
      </c>
      <c r="C20" s="34">
        <f>Данные!Y21</f>
        <v>1</v>
      </c>
    </row>
    <row r="21" spans="1:3" ht="33.75" customHeight="1">
      <c r="A21" s="10" t="s">
        <v>73</v>
      </c>
      <c r="B21" s="34">
        <f>Данные!X22</f>
        <v>1</v>
      </c>
      <c r="C21" s="34">
        <f>Данные!Y22</f>
        <v>2</v>
      </c>
    </row>
    <row r="22" spans="1:3" ht="32.25" customHeight="1">
      <c r="A22" s="10" t="s">
        <v>74</v>
      </c>
      <c r="B22" s="34">
        <f>Данные!X23</f>
        <v>1</v>
      </c>
      <c r="C22" s="34">
        <f>Данные!Y23</f>
        <v>2</v>
      </c>
    </row>
    <row r="23" spans="1:3" ht="21.75" customHeight="1">
      <c r="A23" s="10" t="s">
        <v>75</v>
      </c>
      <c r="B23" s="34">
        <f>Данные!X24</f>
        <v>1</v>
      </c>
      <c r="C23" s="34">
        <f>Данные!Y24</f>
        <v>2</v>
      </c>
    </row>
    <row r="24" spans="1:3">
      <c r="A24" s="6" t="s">
        <v>1</v>
      </c>
      <c r="B24" s="46">
        <f>Данные!X25</f>
        <v>1.5</v>
      </c>
      <c r="C24" s="46">
        <f>Данные!Y25</f>
        <v>1.6666666666666667</v>
      </c>
    </row>
    <row r="25" spans="1:3">
      <c r="A25" s="7" t="s">
        <v>0</v>
      </c>
      <c r="B25" s="46">
        <f>Данные!X26</f>
        <v>75</v>
      </c>
      <c r="C25" s="46">
        <f>Данные!Y26</f>
        <v>83.333333333333343</v>
      </c>
    </row>
    <row r="26" spans="1:3" ht="39">
      <c r="A26" s="8" t="s">
        <v>24</v>
      </c>
      <c r="B26" s="34" t="str">
        <f>Данные!X27</f>
        <v>Формируются</v>
      </c>
      <c r="C26" s="34" t="str">
        <f>Данные!Y27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Данные!X30</f>
        <v>1</v>
      </c>
      <c r="C29" s="34">
        <f>Данные!Y30</f>
        <v>2</v>
      </c>
    </row>
    <row r="30" spans="1:3" ht="27.75" customHeight="1">
      <c r="A30" s="1" t="s">
        <v>77</v>
      </c>
      <c r="B30" s="34">
        <f>Данные!X31</f>
        <v>2</v>
      </c>
      <c r="C30" s="34">
        <f>Данные!Y31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Данные!X33</f>
        <v>1</v>
      </c>
      <c r="C32" s="34">
        <f>Данные!Y33</f>
        <v>2</v>
      </c>
    </row>
    <row r="33" spans="1:3" ht="18.7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Данные!X35</f>
        <v>1</v>
      </c>
      <c r="C34" s="34">
        <f>Данные!Y35</f>
        <v>2</v>
      </c>
    </row>
    <row r="35" spans="1:3" ht="22.5" customHeight="1">
      <c r="A35" s="1" t="s">
        <v>80</v>
      </c>
      <c r="B35" s="34">
        <f>Данные!X36</f>
        <v>1</v>
      </c>
      <c r="C35" s="34">
        <f>Данные!Y36</f>
        <v>1</v>
      </c>
    </row>
    <row r="36" spans="1:3">
      <c r="A36" s="1" t="s">
        <v>81</v>
      </c>
      <c r="B36" s="34">
        <f>Данные!X37</f>
        <v>1</v>
      </c>
      <c r="C36" s="34">
        <f>Данные!Y37</f>
        <v>1</v>
      </c>
    </row>
    <row r="37" spans="1:3" ht="18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Данные!X39</f>
        <v>2</v>
      </c>
      <c r="C38" s="34">
        <f>Данные!Y39</f>
        <v>2</v>
      </c>
    </row>
    <row r="39" spans="1:3" ht="27.75" customHeight="1">
      <c r="A39" s="1" t="s">
        <v>83</v>
      </c>
      <c r="B39" s="34">
        <f>Данные!X40</f>
        <v>1</v>
      </c>
      <c r="C39" s="34">
        <f>Данные!Y40</f>
        <v>1</v>
      </c>
    </row>
    <row r="40" spans="1:3">
      <c r="A40" s="1" t="s">
        <v>84</v>
      </c>
      <c r="B40" s="34">
        <f>Данные!X41</f>
        <v>1</v>
      </c>
      <c r="C40" s="34">
        <f>Данные!Y41</f>
        <v>1</v>
      </c>
    </row>
    <row r="41" spans="1:3" ht="26.25">
      <c r="A41" s="1" t="s">
        <v>85</v>
      </c>
      <c r="B41" s="34">
        <f>Данные!X42</f>
        <v>1</v>
      </c>
      <c r="C41" s="34">
        <f>Данные!Y42</f>
        <v>1</v>
      </c>
    </row>
    <row r="42" spans="1:3" ht="21" customHeight="1">
      <c r="A42" s="1" t="s">
        <v>86</v>
      </c>
      <c r="B42" s="34">
        <f>Данные!X43</f>
        <v>1</v>
      </c>
      <c r="C42" s="34">
        <f>Данные!Y43</f>
        <v>1</v>
      </c>
    </row>
    <row r="43" spans="1:3" ht="16.5" customHeight="1">
      <c r="A43" s="4" t="s">
        <v>10</v>
      </c>
      <c r="B43" s="34"/>
      <c r="C43" s="34"/>
    </row>
    <row r="44" spans="1:3" ht="21" customHeight="1">
      <c r="A44" s="12" t="s">
        <v>87</v>
      </c>
      <c r="B44" s="34">
        <f>Данные!X45</f>
        <v>1</v>
      </c>
      <c r="C44" s="34">
        <f>Данные!Y45</f>
        <v>1</v>
      </c>
    </row>
    <row r="45" spans="1:3" ht="30.75" customHeight="1">
      <c r="A45" s="12" t="s">
        <v>88</v>
      </c>
      <c r="B45" s="34">
        <f>Данные!X46</f>
        <v>1</v>
      </c>
      <c r="C45" s="34">
        <f>Данные!Y46</f>
        <v>1</v>
      </c>
    </row>
    <row r="46" spans="1:3" ht="18.75" customHeight="1">
      <c r="A46" s="12" t="s">
        <v>89</v>
      </c>
      <c r="B46" s="34">
        <f>Данные!X47</f>
        <v>1</v>
      </c>
      <c r="C46" s="34">
        <f>Данные!Y47</f>
        <v>2</v>
      </c>
    </row>
    <row r="47" spans="1:3">
      <c r="A47" s="12" t="s">
        <v>90</v>
      </c>
      <c r="B47" s="34">
        <f>Данные!X48</f>
        <v>1</v>
      </c>
      <c r="C47" s="34">
        <f>Данные!Y48</f>
        <v>2</v>
      </c>
    </row>
    <row r="48" spans="1:3" ht="29.25" customHeight="1">
      <c r="A48" s="12" t="s">
        <v>91</v>
      </c>
      <c r="B48" s="34">
        <f>Данные!X49</f>
        <v>1</v>
      </c>
      <c r="C48" s="34">
        <f>Данные!Y49</f>
        <v>1</v>
      </c>
    </row>
    <row r="49" spans="1:3" ht="23.25" customHeight="1">
      <c r="A49" s="12" t="s">
        <v>92</v>
      </c>
      <c r="B49" s="34">
        <f>Данные!X50</f>
        <v>1</v>
      </c>
      <c r="C49" s="34">
        <f>Данные!Y50</f>
        <v>1</v>
      </c>
    </row>
    <row r="50" spans="1:3">
      <c r="A50" s="12" t="s">
        <v>93</v>
      </c>
      <c r="B50" s="34">
        <f>Данные!X51</f>
        <v>1</v>
      </c>
      <c r="C50" s="34">
        <f>Данные!Y51</f>
        <v>2</v>
      </c>
    </row>
    <row r="51" spans="1:3" ht="19.5" customHeight="1">
      <c r="A51" s="12" t="s">
        <v>94</v>
      </c>
      <c r="B51" s="34">
        <f>Данные!X52</f>
        <v>1</v>
      </c>
      <c r="C51" s="34">
        <f>Данные!Y52</f>
        <v>1</v>
      </c>
    </row>
    <row r="52" spans="1:3">
      <c r="A52" s="6" t="s">
        <v>1</v>
      </c>
      <c r="B52" s="46">
        <f>Данные!X53</f>
        <v>1.1052631578947369</v>
      </c>
      <c r="C52" s="46">
        <f>Данные!Y53</f>
        <v>1.4210526315789473</v>
      </c>
    </row>
    <row r="53" spans="1:3">
      <c r="A53" s="6" t="s">
        <v>0</v>
      </c>
      <c r="B53" s="46">
        <f>Данные!X54</f>
        <v>55.26315789473685</v>
      </c>
      <c r="C53" s="46">
        <f>Данные!Y54</f>
        <v>71.05263157894737</v>
      </c>
    </row>
    <row r="54" spans="1:3" ht="72" customHeight="1">
      <c r="A54" s="8" t="s">
        <v>23</v>
      </c>
      <c r="B54" s="34" t="str">
        <f>Данные!X55</f>
        <v>Формируются</v>
      </c>
      <c r="C54" s="34" t="str">
        <f>Данные!Y55</f>
        <v>Формируются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18" customHeight="1">
      <c r="A57" s="11" t="s">
        <v>95</v>
      </c>
      <c r="B57" s="34">
        <f>Данные!X58</f>
        <v>2</v>
      </c>
      <c r="C57" s="34">
        <f>Данные!Y58</f>
        <v>2</v>
      </c>
    </row>
    <row r="58" spans="1:3" ht="21" customHeight="1">
      <c r="A58" s="11" t="s">
        <v>96</v>
      </c>
      <c r="B58" s="34">
        <f>Данные!X59</f>
        <v>1</v>
      </c>
      <c r="C58" s="34">
        <f>Данные!Y59</f>
        <v>1</v>
      </c>
    </row>
    <row r="59" spans="1:3">
      <c r="A59" s="11" t="s">
        <v>97</v>
      </c>
      <c r="B59" s="34">
        <f>Данные!X60</f>
        <v>1</v>
      </c>
      <c r="C59" s="34">
        <f>Данные!Y60</f>
        <v>1</v>
      </c>
    </row>
    <row r="60" spans="1:3" ht="21" customHeight="1">
      <c r="A60" s="11" t="s">
        <v>98</v>
      </c>
      <c r="B60" s="34">
        <f>Данные!X61</f>
        <v>1</v>
      </c>
      <c r="C60" s="34">
        <f>Данные!Y61</f>
        <v>2</v>
      </c>
    </row>
    <row r="61" spans="1:3" ht="26.25">
      <c r="A61" s="11" t="s">
        <v>99</v>
      </c>
      <c r="B61" s="34">
        <f>Данные!X62</f>
        <v>2</v>
      </c>
      <c r="C61" s="34">
        <f>Данные!Y62</f>
        <v>2</v>
      </c>
    </row>
    <row r="62" spans="1:3">
      <c r="A62" s="11" t="s">
        <v>100</v>
      </c>
      <c r="B62" s="34">
        <f>Данные!X63</f>
        <v>1</v>
      </c>
      <c r="C62" s="34">
        <f>Данные!Y63</f>
        <v>2</v>
      </c>
    </row>
    <row r="63" spans="1:3" ht="18" customHeight="1">
      <c r="A63" s="11" t="s">
        <v>101</v>
      </c>
      <c r="B63" s="34">
        <f>Данные!X64</f>
        <v>1</v>
      </c>
      <c r="C63" s="34">
        <f>Данные!Y64</f>
        <v>1</v>
      </c>
    </row>
    <row r="64" spans="1:3" ht="18.75" customHeight="1">
      <c r="A64" s="11" t="s">
        <v>102</v>
      </c>
      <c r="B64" s="34">
        <f>Данные!X65</f>
        <v>1</v>
      </c>
      <c r="C64" s="34">
        <f>Данные!Y65</f>
        <v>1</v>
      </c>
    </row>
    <row r="65" spans="1:3">
      <c r="A65" s="11" t="s">
        <v>103</v>
      </c>
      <c r="B65" s="34">
        <f>Данные!X66</f>
        <v>1</v>
      </c>
      <c r="C65" s="34">
        <f>Данные!Y66</f>
        <v>1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Данные!X68</f>
        <v>1</v>
      </c>
      <c r="C67" s="34">
        <f>Данные!Y68</f>
        <v>1</v>
      </c>
    </row>
    <row r="68" spans="1:3" ht="17.25" customHeight="1">
      <c r="A68" s="11" t="s">
        <v>105</v>
      </c>
      <c r="B68" s="34">
        <f>Данные!X69</f>
        <v>1</v>
      </c>
      <c r="C68" s="34">
        <f>Данные!Y69</f>
        <v>1</v>
      </c>
    </row>
    <row r="69" spans="1:3" ht="16.5" customHeight="1">
      <c r="A69" s="11" t="s">
        <v>106</v>
      </c>
      <c r="B69" s="34">
        <f>Данные!X70</f>
        <v>1</v>
      </c>
      <c r="C69" s="34">
        <f>Данные!Y70</f>
        <v>1</v>
      </c>
    </row>
    <row r="70" spans="1:3">
      <c r="A70" s="11" t="s">
        <v>107</v>
      </c>
      <c r="B70" s="34">
        <f>Данные!X71</f>
        <v>1</v>
      </c>
      <c r="C70" s="34">
        <f>Данные!Y71</f>
        <v>2</v>
      </c>
    </row>
    <row r="71" spans="1:3" ht="21.75" customHeight="1">
      <c r="A71" s="11" t="s">
        <v>108</v>
      </c>
      <c r="B71" s="34">
        <f>Данные!X72</f>
        <v>2</v>
      </c>
      <c r="C71" s="34">
        <f>Данные!Y72</f>
        <v>2</v>
      </c>
    </row>
    <row r="72" spans="1:3">
      <c r="A72" s="6" t="s">
        <v>1</v>
      </c>
      <c r="B72" s="46">
        <f>Данные!X73</f>
        <v>1.2142857142857142</v>
      </c>
      <c r="C72" s="46">
        <f>Данные!Y73</f>
        <v>1.4285714285714286</v>
      </c>
    </row>
    <row r="73" spans="1:3">
      <c r="A73" s="6" t="s">
        <v>0</v>
      </c>
      <c r="B73" s="46">
        <f>Данные!X74</f>
        <v>60.714285714285708</v>
      </c>
      <c r="C73" s="46">
        <f>Данные!Y74</f>
        <v>71.428571428571431</v>
      </c>
    </row>
    <row r="74" spans="1:3" ht="73.5" customHeight="1">
      <c r="A74" s="8" t="s">
        <v>20</v>
      </c>
      <c r="B74" s="34" t="str">
        <f>Данные!X75</f>
        <v>Формируются</v>
      </c>
      <c r="C74" s="34" t="str">
        <f>Данные!Y75</f>
        <v>Формируются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Данные!X78</f>
        <v>2</v>
      </c>
      <c r="C77" s="34">
        <f>Данные!Y78</f>
        <v>2</v>
      </c>
    </row>
    <row r="78" spans="1:3" ht="19.5" customHeight="1">
      <c r="A78" s="12" t="s">
        <v>109</v>
      </c>
      <c r="B78" s="34">
        <f>Данные!X79</f>
        <v>1</v>
      </c>
      <c r="C78" s="34">
        <f>Данные!Y79</f>
        <v>2</v>
      </c>
    </row>
    <row r="79" spans="1:3" ht="18.75" customHeight="1">
      <c r="A79" s="12" t="s">
        <v>110</v>
      </c>
      <c r="B79" s="34">
        <f>Данные!X80</f>
        <v>1</v>
      </c>
      <c r="C79" s="34">
        <f>Данные!Y80</f>
        <v>1</v>
      </c>
    </row>
    <row r="80" spans="1:3" ht="35.25" customHeight="1">
      <c r="A80" s="12" t="s">
        <v>111</v>
      </c>
      <c r="B80" s="34">
        <f>Данные!X81</f>
        <v>1</v>
      </c>
      <c r="C80" s="34">
        <f>Данные!Y81</f>
        <v>1</v>
      </c>
    </row>
    <row r="81" spans="1:3" ht="20.25" customHeight="1">
      <c r="A81" s="12" t="s">
        <v>112</v>
      </c>
      <c r="B81" s="34">
        <f>Данные!X82</f>
        <v>2</v>
      </c>
      <c r="C81" s="34">
        <f>Данные!Y82</f>
        <v>2</v>
      </c>
    </row>
    <row r="82" spans="1:3" ht="21.75" customHeight="1">
      <c r="A82" s="12" t="s">
        <v>113</v>
      </c>
      <c r="B82" s="34">
        <f>Данные!X83</f>
        <v>1</v>
      </c>
      <c r="C82" s="34">
        <f>Данные!Y83</f>
        <v>1</v>
      </c>
    </row>
    <row r="83" spans="1:3" ht="13.5" customHeight="1">
      <c r="A83" s="12" t="s">
        <v>114</v>
      </c>
      <c r="B83" s="34">
        <f>Данные!X84</f>
        <v>1</v>
      </c>
      <c r="C83" s="34">
        <f>Данные!Y84</f>
        <v>2</v>
      </c>
    </row>
    <row r="84" spans="1:3" ht="17.25" customHeight="1">
      <c r="A84" s="12" t="s">
        <v>115</v>
      </c>
      <c r="B84" s="34">
        <f>Данные!X85</f>
        <v>1</v>
      </c>
      <c r="C84" s="34">
        <f>Данные!Y85</f>
        <v>1</v>
      </c>
    </row>
    <row r="85" spans="1:3" ht="19.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Данные!X87</f>
        <v>2</v>
      </c>
      <c r="C86" s="34">
        <f>Данные!Y87</f>
        <v>2</v>
      </c>
    </row>
    <row r="87" spans="1:3">
      <c r="A87" s="51" t="s">
        <v>117</v>
      </c>
      <c r="B87" s="34">
        <f>Данные!X88</f>
        <v>0</v>
      </c>
      <c r="C87" s="34">
        <f>Данные!Y88</f>
        <v>1</v>
      </c>
    </row>
    <row r="88" spans="1:3" ht="17.25" customHeight="1">
      <c r="A88" s="51" t="s">
        <v>118</v>
      </c>
      <c r="B88" s="34">
        <f>Данные!X89</f>
        <v>1</v>
      </c>
      <c r="C88" s="34">
        <f>Данные!Y89</f>
        <v>1</v>
      </c>
    </row>
    <row r="89" spans="1:3" ht="33" customHeight="1">
      <c r="A89" s="51" t="s">
        <v>119</v>
      </c>
      <c r="B89" s="34">
        <f>Данные!X90</f>
        <v>1</v>
      </c>
      <c r="C89" s="34">
        <f>Данные!Y90</f>
        <v>2</v>
      </c>
    </row>
    <row r="90" spans="1:3" ht="18.75" customHeight="1">
      <c r="A90" s="51" t="s">
        <v>120</v>
      </c>
      <c r="B90" s="34">
        <f>Данные!X91</f>
        <v>1</v>
      </c>
      <c r="C90" s="34">
        <f>Данные!Y91</f>
        <v>2</v>
      </c>
    </row>
    <row r="91" spans="1:3" ht="18.75" customHeight="1">
      <c r="A91" s="51" t="s">
        <v>121</v>
      </c>
      <c r="B91" s="34">
        <f>Данные!X92</f>
        <v>2</v>
      </c>
      <c r="C91" s="34">
        <f>Данные!Y92</f>
        <v>2</v>
      </c>
    </row>
    <row r="92" spans="1:3" ht="15" customHeight="1">
      <c r="A92" s="51" t="s">
        <v>122</v>
      </c>
      <c r="B92" s="34">
        <f>Данные!X93</f>
        <v>1</v>
      </c>
      <c r="C92" s="34">
        <f>Данные!Y93</f>
        <v>2</v>
      </c>
    </row>
    <row r="93" spans="1:3">
      <c r="A93" s="6" t="s">
        <v>1</v>
      </c>
      <c r="B93" s="46">
        <f>Данные!X94</f>
        <v>1.2</v>
      </c>
      <c r="C93" s="46">
        <f>Данные!Y94</f>
        <v>1.6</v>
      </c>
    </row>
    <row r="94" spans="1:3">
      <c r="A94" s="6" t="s">
        <v>0</v>
      </c>
      <c r="B94" s="46">
        <f>Данные!X95</f>
        <v>60</v>
      </c>
      <c r="C94" s="46">
        <f>Данные!Y95</f>
        <v>80</v>
      </c>
    </row>
    <row r="95" spans="1:3" ht="39">
      <c r="A95" s="8" t="s">
        <v>22</v>
      </c>
      <c r="B95" s="34" t="str">
        <f>Данные!X96</f>
        <v>Формируются</v>
      </c>
      <c r="C95" s="34" t="str">
        <f>Данные!Y96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Данные!X99</f>
        <v>2</v>
      </c>
      <c r="C98" s="34">
        <f>Данные!Y99</f>
        <v>2</v>
      </c>
    </row>
    <row r="99" spans="1:3" ht="21.75" customHeight="1">
      <c r="A99" s="3" t="s">
        <v>124</v>
      </c>
      <c r="B99" s="34">
        <f>Данные!X100</f>
        <v>2</v>
      </c>
      <c r="C99" s="34">
        <f>Данные!Y100</f>
        <v>2</v>
      </c>
    </row>
    <row r="100" spans="1:3" ht="33" customHeight="1">
      <c r="A100" s="3" t="s">
        <v>125</v>
      </c>
      <c r="B100" s="34">
        <f>Данные!X101</f>
        <v>2</v>
      </c>
      <c r="C100" s="34">
        <f>Данные!Y101</f>
        <v>2</v>
      </c>
    </row>
    <row r="101" spans="1:3" ht="35.25" customHeight="1">
      <c r="A101" s="3" t="s">
        <v>126</v>
      </c>
      <c r="B101" s="34">
        <f>Данные!X102</f>
        <v>2</v>
      </c>
      <c r="C101" s="34">
        <f>Данные!Y102</f>
        <v>2</v>
      </c>
    </row>
    <row r="102" spans="1:3" ht="19.5" customHeight="1">
      <c r="A102" s="3" t="s">
        <v>127</v>
      </c>
      <c r="B102" s="34">
        <f>Данные!X103</f>
        <v>2</v>
      </c>
      <c r="C102" s="34">
        <f>Данные!Y103</f>
        <v>2</v>
      </c>
    </row>
    <row r="103" spans="1:3" ht="33" customHeight="1">
      <c r="A103" s="3" t="s">
        <v>128</v>
      </c>
      <c r="B103" s="34">
        <f>Данные!X104</f>
        <v>0</v>
      </c>
      <c r="C103" s="34">
        <f>Данные!Y104</f>
        <v>1</v>
      </c>
    </row>
    <row r="104" spans="1:3" ht="27" customHeight="1">
      <c r="A104" s="3" t="s">
        <v>129</v>
      </c>
      <c r="B104" s="34">
        <f>Данные!X105</f>
        <v>0</v>
      </c>
      <c r="C104" s="34">
        <f>Данные!Y105</f>
        <v>1</v>
      </c>
    </row>
    <row r="105" spans="1:3">
      <c r="A105" s="3" t="s">
        <v>130</v>
      </c>
      <c r="B105" s="34">
        <f>Данные!X106</f>
        <v>1</v>
      </c>
      <c r="C105" s="34">
        <f>Данные!Y106</f>
        <v>2</v>
      </c>
    </row>
    <row r="106" spans="1:3" ht="32.25" customHeight="1">
      <c r="A106" s="3" t="s">
        <v>131</v>
      </c>
      <c r="B106" s="34">
        <f>Данные!X107</f>
        <v>0</v>
      </c>
      <c r="C106" s="34">
        <f>Данные!Y107</f>
        <v>1</v>
      </c>
    </row>
    <row r="107" spans="1:3" ht="19.5" customHeight="1">
      <c r="A107" s="3" t="s">
        <v>132</v>
      </c>
      <c r="B107" s="34">
        <f>Данные!X108</f>
        <v>2</v>
      </c>
      <c r="C107" s="34">
        <f>Данные!Y108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Данные!X110</f>
        <v>1</v>
      </c>
      <c r="C109" s="34">
        <f>Данные!Y110</f>
        <v>2</v>
      </c>
    </row>
    <row r="110" spans="1:3" ht="15" customHeight="1">
      <c r="A110" s="3" t="s">
        <v>134</v>
      </c>
      <c r="B110" s="34">
        <f>Данные!X111</f>
        <v>2</v>
      </c>
      <c r="C110" s="34">
        <f>Данные!Y111</f>
        <v>2</v>
      </c>
    </row>
    <row r="111" spans="1:3" ht="11.25" customHeight="1">
      <c r="A111" s="3" t="s">
        <v>135</v>
      </c>
      <c r="B111" s="34">
        <f>Данные!X112</f>
        <v>2</v>
      </c>
      <c r="C111" s="34">
        <f>Данные!Y112</f>
        <v>2</v>
      </c>
    </row>
    <row r="112" spans="1:3">
      <c r="A112" s="3" t="s">
        <v>136</v>
      </c>
      <c r="B112" s="34">
        <f>Данные!X113</f>
        <v>2</v>
      </c>
      <c r="C112" s="34">
        <f>Данные!Y113</f>
        <v>2</v>
      </c>
    </row>
    <row r="113" spans="1:3" ht="14.25" customHeight="1">
      <c r="A113" s="3" t="s">
        <v>137</v>
      </c>
      <c r="B113" s="34">
        <f>Данные!X114</f>
        <v>2</v>
      </c>
      <c r="C113" s="34">
        <f>Данные!Y114</f>
        <v>2</v>
      </c>
    </row>
    <row r="114" spans="1:3" ht="33" customHeight="1">
      <c r="A114" s="3" t="s">
        <v>138</v>
      </c>
      <c r="B114" s="34">
        <f>Данные!X115</f>
        <v>2</v>
      </c>
      <c r="C114" s="34">
        <f>Данные!Y115</f>
        <v>2</v>
      </c>
    </row>
    <row r="115" spans="1:3" ht="29.25" customHeight="1">
      <c r="A115" s="3" t="s">
        <v>139</v>
      </c>
      <c r="B115" s="34">
        <f>Данные!X116</f>
        <v>2</v>
      </c>
      <c r="C115" s="34">
        <f>Данные!Y116</f>
        <v>2</v>
      </c>
    </row>
    <row r="116" spans="1:3">
      <c r="A116" s="6" t="s">
        <v>1</v>
      </c>
      <c r="B116" s="46">
        <f>Данные!X117</f>
        <v>1.8571428571428572</v>
      </c>
      <c r="C116" s="46">
        <f>Данные!Y117</f>
        <v>2</v>
      </c>
    </row>
    <row r="117" spans="1:3">
      <c r="A117" s="6" t="s">
        <v>0</v>
      </c>
      <c r="B117" s="46">
        <f>Данные!X118</f>
        <v>92.857142857142861</v>
      </c>
      <c r="C117" s="46">
        <f>Данные!Y118</f>
        <v>100</v>
      </c>
    </row>
    <row r="118" spans="1:3" ht="77.25" customHeight="1">
      <c r="A118" s="8" t="s">
        <v>21</v>
      </c>
      <c r="B118" s="34" t="str">
        <f>Данные!X119</f>
        <v>Сформированы</v>
      </c>
      <c r="C118" s="34" t="str">
        <f>Данные!Y119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239" priority="14" operator="equal">
      <formula>3</formula>
    </cfRule>
    <cfRule type="cellIs" dxfId="238" priority="15" operator="equal">
      <formula>2</formula>
    </cfRule>
    <cfRule type="cellIs" dxfId="237" priority="16" operator="equal">
      <formula>1</formula>
    </cfRule>
  </conditionalFormatting>
  <conditionalFormatting sqref="B117:B118">
    <cfRule type="cellIs" dxfId="236" priority="11" operator="equal">
      <formula>3</formula>
    </cfRule>
    <cfRule type="cellIs" dxfId="235" priority="12" operator="equal">
      <formula>2</formula>
    </cfRule>
    <cfRule type="cellIs" dxfId="234" priority="13" operator="equal">
      <formula>1</formula>
    </cfRule>
  </conditionalFormatting>
  <conditionalFormatting sqref="B118">
    <cfRule type="containsText" dxfId="233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232" priority="7" operator="containsText" text="Не сформированы">
      <formula>NOT(ISERROR(SEARCH("Не сформированы",B26)))</formula>
    </cfRule>
    <cfRule type="containsText" dxfId="231" priority="8" operator="containsText" text="Сформированы">
      <formula>NOT(ISERROR(SEARCH("Сформированы",B26)))</formula>
    </cfRule>
    <cfRule type="containsText" dxfId="230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229" priority="4" operator="containsText" text="Формируются">
      <formula>NOT(ISERROR(SEARCH("Формируются",C26)))</formula>
    </cfRule>
    <cfRule type="containsText" dxfId="228" priority="5" operator="containsText" text="Не сформированы">
      <formula>NOT(ISERROR(SEARCH("Не сформированы",C26)))</formula>
    </cfRule>
    <cfRule type="containsText" dxfId="227" priority="6" operator="containsText" text="Сформированы">
      <formula>NOT(ISERROR(SEARCH("Сформированы",C26)))</formula>
    </cfRule>
  </conditionalFormatting>
  <conditionalFormatting sqref="H8:H12 J8:J12">
    <cfRule type="cellIs" dxfId="226" priority="1" operator="equal">
      <formula>"Не сформированы"</formula>
    </cfRule>
    <cfRule type="containsText" dxfId="225" priority="2" operator="containsText" text="Формируются">
      <formula>NOT(ISERROR(SEARCH("Формируются",H8)))</formula>
    </cfRule>
    <cfRule type="containsText" dxfId="22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Данные!Z2</f>
        <v>13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Данные!Z6</f>
        <v>2</v>
      </c>
      <c r="C5" s="34">
        <f>Данные!AA6</f>
        <v>2</v>
      </c>
    </row>
    <row r="6" spans="1:10" ht="36" customHeight="1">
      <c r="A6" s="9" t="s">
        <v>59</v>
      </c>
      <c r="B6" s="34">
        <f>Данные!Z7</f>
        <v>2</v>
      </c>
      <c r="C6" s="34">
        <f>Данные!AA7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2.5" customHeight="1">
      <c r="A7" s="9" t="s">
        <v>60</v>
      </c>
      <c r="B7" s="34">
        <f>Данные!Z8</f>
        <v>1</v>
      </c>
      <c r="C7" s="34">
        <f>Данные!AA8</f>
        <v>1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21.75" customHeight="1">
      <c r="A8" s="9" t="s">
        <v>61</v>
      </c>
      <c r="B8" s="34">
        <f>Данные!Z9</f>
        <v>1</v>
      </c>
      <c r="C8" s="34">
        <f>Данные!AA9</f>
        <v>1</v>
      </c>
      <c r="F8" s="19" t="s">
        <v>26</v>
      </c>
      <c r="G8" s="49">
        <f>B25</f>
        <v>72.222222222222214</v>
      </c>
      <c r="H8" s="14" t="str">
        <f>B26</f>
        <v>Формируются</v>
      </c>
      <c r="I8" s="49">
        <f>C25</f>
        <v>83.333333333333343</v>
      </c>
      <c r="J8" s="14" t="str">
        <f>C26</f>
        <v>Сформированы</v>
      </c>
    </row>
    <row r="9" spans="1:10" ht="15.75" customHeight="1">
      <c r="A9" s="9" t="s">
        <v>62</v>
      </c>
      <c r="B9" s="34">
        <f>Данные!Z10</f>
        <v>1</v>
      </c>
      <c r="C9" s="34">
        <f>Данные!AA10</f>
        <v>2</v>
      </c>
      <c r="F9" s="19" t="s">
        <v>27</v>
      </c>
      <c r="G9" s="49">
        <f>B53</f>
        <v>84.210526315789465</v>
      </c>
      <c r="H9" s="14" t="str">
        <f>B54</f>
        <v>Сформированы</v>
      </c>
      <c r="I9" s="49">
        <f>C53</f>
        <v>89.473684210526315</v>
      </c>
      <c r="J9" s="14" t="str">
        <f>C26</f>
        <v>Сформированы</v>
      </c>
    </row>
    <row r="10" spans="1:10" ht="18.75" customHeight="1">
      <c r="A10" s="9" t="s">
        <v>63</v>
      </c>
      <c r="B10" s="34">
        <f>Данные!Z11</f>
        <v>1</v>
      </c>
      <c r="C10" s="34">
        <f>Данные!AA11</f>
        <v>1</v>
      </c>
      <c r="F10" s="19" t="s">
        <v>28</v>
      </c>
      <c r="G10" s="49">
        <f>B73</f>
        <v>75</v>
      </c>
      <c r="H10" s="14" t="str">
        <f>B74</f>
        <v>Сформированы</v>
      </c>
      <c r="I10" s="49">
        <f>C73</f>
        <v>89.285714285714292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Данные!Z12</f>
        <v>2</v>
      </c>
      <c r="C11" s="34">
        <f>Данные!AA12</f>
        <v>2</v>
      </c>
      <c r="F11" s="19" t="s">
        <v>29</v>
      </c>
      <c r="G11" s="49" t="e">
        <f>#REF!</f>
        <v>#REF!</v>
      </c>
      <c r="H11" s="14" t="e">
        <f>#REF!</f>
        <v>#REF!</v>
      </c>
      <c r="I11" s="49" t="e">
        <f>#REF!</f>
        <v>#REF!</v>
      </c>
      <c r="J11" s="14" t="e">
        <f>#REF!</f>
        <v>#REF!</v>
      </c>
    </row>
    <row r="12" spans="1:10" ht="17.25" customHeight="1">
      <c r="A12" s="9" t="s">
        <v>65</v>
      </c>
      <c r="B12" s="34">
        <f>Данные!Z13</f>
        <v>1</v>
      </c>
      <c r="C12" s="34">
        <f>Данные!AA13</f>
        <v>1</v>
      </c>
      <c r="F12" s="19" t="s">
        <v>30</v>
      </c>
      <c r="G12" s="49">
        <f>B117</f>
        <v>92.857142857142861</v>
      </c>
      <c r="H12" s="14" t="str">
        <f>B118</f>
        <v>Сформированы</v>
      </c>
      <c r="I12" s="49">
        <f>C117</f>
        <v>100</v>
      </c>
      <c r="J12" s="14" t="str">
        <f>C118</f>
        <v>Сформированы</v>
      </c>
    </row>
    <row r="13" spans="1:10" ht="17.25" customHeight="1">
      <c r="A13" s="9" t="s">
        <v>66</v>
      </c>
      <c r="B13" s="34">
        <f>Данные!Z14</f>
        <v>2</v>
      </c>
      <c r="C13" s="34">
        <f>Данные!AA14</f>
        <v>2</v>
      </c>
    </row>
    <row r="14" spans="1:10" ht="16.5" customHeight="1" thickBot="1">
      <c r="A14" s="9" t="s">
        <v>67</v>
      </c>
      <c r="B14" s="34">
        <f>Данные!Z15</f>
        <v>1</v>
      </c>
      <c r="C14" s="34">
        <f>Данные!AA15</f>
        <v>1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Данные!Z17</f>
        <v>2</v>
      </c>
      <c r="C16" s="34">
        <f>Данные!AA17</f>
        <v>2</v>
      </c>
    </row>
    <row r="17" spans="1:3" ht="21" customHeight="1">
      <c r="A17" s="10" t="s">
        <v>69</v>
      </c>
      <c r="B17" s="34">
        <f>Данные!Z18</f>
        <v>1</v>
      </c>
      <c r="C17" s="34">
        <f>Данные!AA18</f>
        <v>2</v>
      </c>
    </row>
    <row r="18" spans="1:3" ht="20.25" customHeight="1">
      <c r="A18" s="10" t="s">
        <v>70</v>
      </c>
      <c r="B18" s="34">
        <f>Данные!Z19</f>
        <v>1</v>
      </c>
      <c r="C18" s="34">
        <f>Данные!AA19</f>
        <v>2</v>
      </c>
    </row>
    <row r="19" spans="1:3" ht="16.5" customHeight="1">
      <c r="A19" s="10" t="s">
        <v>71</v>
      </c>
      <c r="B19" s="34">
        <f>Данные!Z20</f>
        <v>2</v>
      </c>
      <c r="C19" s="34">
        <f>Данные!AA20</f>
        <v>2</v>
      </c>
    </row>
    <row r="20" spans="1:3" ht="18.75" customHeight="1">
      <c r="A20" s="10" t="s">
        <v>72</v>
      </c>
      <c r="B20" s="34">
        <f>Данные!Z21</f>
        <v>1</v>
      </c>
      <c r="C20" s="34">
        <f>Данные!AA21</f>
        <v>1</v>
      </c>
    </row>
    <row r="21" spans="1:3" ht="33.75" customHeight="1">
      <c r="A21" s="10" t="s">
        <v>73</v>
      </c>
      <c r="B21" s="34">
        <f>Данные!Z22</f>
        <v>2</v>
      </c>
      <c r="C21" s="34">
        <f>Данные!AA22</f>
        <v>2</v>
      </c>
    </row>
    <row r="22" spans="1:3" ht="32.25" customHeight="1">
      <c r="A22" s="10" t="s">
        <v>74</v>
      </c>
      <c r="B22" s="34">
        <f>Данные!Z23</f>
        <v>1</v>
      </c>
      <c r="C22" s="34">
        <f>Данные!AA23</f>
        <v>2</v>
      </c>
    </row>
    <row r="23" spans="1:3" ht="18.75" customHeight="1">
      <c r="A23" s="10" t="s">
        <v>75</v>
      </c>
      <c r="B23" s="34">
        <f>Данные!Z24</f>
        <v>2</v>
      </c>
      <c r="C23" s="34">
        <f>Данные!AA24</f>
        <v>2</v>
      </c>
    </row>
    <row r="24" spans="1:3">
      <c r="A24" s="6" t="s">
        <v>1</v>
      </c>
      <c r="B24" s="46">
        <f>Данные!Z25</f>
        <v>1.4444444444444444</v>
      </c>
      <c r="C24" s="46">
        <f>Данные!AA25</f>
        <v>1.6666666666666667</v>
      </c>
    </row>
    <row r="25" spans="1:3">
      <c r="A25" s="7" t="s">
        <v>0</v>
      </c>
      <c r="B25" s="46">
        <f>Данные!Z26</f>
        <v>72.222222222222214</v>
      </c>
      <c r="C25" s="46">
        <f>Данные!AA26</f>
        <v>83.333333333333343</v>
      </c>
    </row>
    <row r="26" spans="1:3" ht="39">
      <c r="A26" s="8" t="s">
        <v>24</v>
      </c>
      <c r="B26" s="34" t="str">
        <f>Данные!Z27</f>
        <v>Формируются</v>
      </c>
      <c r="C26" s="34" t="str">
        <f>Данные!AA27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Данные!Z30</f>
        <v>2</v>
      </c>
      <c r="C29" s="34">
        <f>Данные!AA30</f>
        <v>2</v>
      </c>
    </row>
    <row r="30" spans="1:3" ht="27.75" customHeight="1">
      <c r="A30" s="1" t="s">
        <v>77</v>
      </c>
      <c r="B30" s="34">
        <f>Данные!Z31</f>
        <v>2</v>
      </c>
      <c r="C30" s="34">
        <f>Данные!AA31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Данные!Z33</f>
        <v>2</v>
      </c>
      <c r="C32" s="34">
        <f>Данные!AA33</f>
        <v>2</v>
      </c>
    </row>
    <row r="33" spans="1:3" ht="20.25" customHeight="1">
      <c r="A33" s="4" t="s">
        <v>8</v>
      </c>
      <c r="B33" s="34">
        <f>Данные!Z34</f>
        <v>0</v>
      </c>
      <c r="C33" s="34">
        <f>Данные!AA34</f>
        <v>0</v>
      </c>
    </row>
    <row r="34" spans="1:3" ht="29.25" customHeight="1">
      <c r="A34" s="1" t="s">
        <v>79</v>
      </c>
      <c r="B34" s="34">
        <f>Данные!Z35</f>
        <v>2</v>
      </c>
      <c r="C34" s="34">
        <f>Данные!AA35</f>
        <v>2</v>
      </c>
    </row>
    <row r="35" spans="1:3" ht="17.25" customHeight="1">
      <c r="A35" s="1" t="s">
        <v>80</v>
      </c>
      <c r="B35" s="34">
        <f>Данные!Z36</f>
        <v>1</v>
      </c>
      <c r="C35" s="34">
        <f>Данные!AA36</f>
        <v>2</v>
      </c>
    </row>
    <row r="36" spans="1:3">
      <c r="A36" s="1" t="s">
        <v>81</v>
      </c>
      <c r="B36" s="34">
        <f>Данные!Z37</f>
        <v>1</v>
      </c>
      <c r="C36" s="34">
        <f>Данные!AA37</f>
        <v>1</v>
      </c>
    </row>
    <row r="37" spans="1:3" ht="18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Данные!Z39</f>
        <v>2</v>
      </c>
      <c r="C38" s="34">
        <f>Данные!AA39</f>
        <v>2</v>
      </c>
    </row>
    <row r="39" spans="1:3" ht="15.75" customHeight="1">
      <c r="A39" s="1" t="s">
        <v>83</v>
      </c>
      <c r="B39" s="34">
        <f>Данные!Z40</f>
        <v>2</v>
      </c>
      <c r="C39" s="34">
        <f>Данные!AA40</f>
        <v>2</v>
      </c>
    </row>
    <row r="40" spans="1:3">
      <c r="A40" s="1" t="s">
        <v>84</v>
      </c>
      <c r="B40" s="34">
        <f>Данные!Z41</f>
        <v>1</v>
      </c>
      <c r="C40" s="34">
        <f>Данные!AA41</f>
        <v>1</v>
      </c>
    </row>
    <row r="41" spans="1:3" ht="26.25">
      <c r="A41" s="1" t="s">
        <v>85</v>
      </c>
      <c r="B41" s="34">
        <f>Данные!Z42</f>
        <v>2</v>
      </c>
      <c r="C41" s="34">
        <f>Данные!AA42</f>
        <v>2</v>
      </c>
    </row>
    <row r="42" spans="1:3" ht="21" customHeight="1">
      <c r="A42" s="1" t="s">
        <v>86</v>
      </c>
      <c r="B42" s="34">
        <f>Данные!Z43</f>
        <v>1</v>
      </c>
      <c r="C42" s="34">
        <f>Данные!AA43</f>
        <v>1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Данные!Z45</f>
        <v>2</v>
      </c>
      <c r="C44" s="34">
        <f>Данные!AA45</f>
        <v>2</v>
      </c>
    </row>
    <row r="45" spans="1:3" ht="30" customHeight="1">
      <c r="A45" s="12" t="s">
        <v>88</v>
      </c>
      <c r="B45" s="34">
        <f>Данные!Z46</f>
        <v>2</v>
      </c>
      <c r="C45" s="34">
        <f>Данные!AA46</f>
        <v>2</v>
      </c>
    </row>
    <row r="46" spans="1:3" ht="15" customHeight="1">
      <c r="A46" s="12" t="s">
        <v>89</v>
      </c>
      <c r="B46" s="34">
        <f>Данные!Z47</f>
        <v>2</v>
      </c>
      <c r="C46" s="34">
        <f>Данные!AA47</f>
        <v>2</v>
      </c>
    </row>
    <row r="47" spans="1:3">
      <c r="A47" s="12" t="s">
        <v>90</v>
      </c>
      <c r="B47" s="34">
        <f>Данные!Z48</f>
        <v>2</v>
      </c>
      <c r="C47" s="34">
        <f>Данные!AA48</f>
        <v>2</v>
      </c>
    </row>
    <row r="48" spans="1:3" ht="29.25" customHeight="1">
      <c r="A48" s="12" t="s">
        <v>91</v>
      </c>
      <c r="B48" s="34">
        <f>Данные!Z49</f>
        <v>2</v>
      </c>
      <c r="C48" s="34">
        <f>Данные!AA49</f>
        <v>2</v>
      </c>
    </row>
    <row r="49" spans="1:3" ht="16.5" customHeight="1">
      <c r="A49" s="12" t="s">
        <v>92</v>
      </c>
      <c r="B49" s="34">
        <f>Данные!Z50</f>
        <v>1</v>
      </c>
      <c r="C49" s="34">
        <f>Данные!AA50</f>
        <v>2</v>
      </c>
    </row>
    <row r="50" spans="1:3">
      <c r="A50" s="12" t="s">
        <v>93</v>
      </c>
      <c r="B50" s="34">
        <f>Данные!Z51</f>
        <v>2</v>
      </c>
      <c r="C50" s="34">
        <f>Данные!AA51</f>
        <v>2</v>
      </c>
    </row>
    <row r="51" spans="1:3" ht="17.25" customHeight="1">
      <c r="A51" s="12" t="s">
        <v>94</v>
      </c>
      <c r="B51" s="34">
        <f>Данные!Z52</f>
        <v>1</v>
      </c>
      <c r="C51" s="34">
        <f>Данные!AA52</f>
        <v>1</v>
      </c>
    </row>
    <row r="52" spans="1:3">
      <c r="A52" s="6" t="s">
        <v>1</v>
      </c>
      <c r="B52" s="46">
        <f>Данные!Z53</f>
        <v>1.6842105263157894</v>
      </c>
      <c r="C52" s="46">
        <f>Данные!AA53</f>
        <v>1.7894736842105263</v>
      </c>
    </row>
    <row r="53" spans="1:3">
      <c r="A53" s="6" t="s">
        <v>0</v>
      </c>
      <c r="B53" s="46">
        <f>Данные!Z54</f>
        <v>84.210526315789465</v>
      </c>
      <c r="C53" s="46">
        <f>Данные!AA54</f>
        <v>89.473684210526315</v>
      </c>
    </row>
    <row r="54" spans="1:3" ht="72" customHeight="1">
      <c r="A54" s="8" t="s">
        <v>23</v>
      </c>
      <c r="B54" s="34" t="str">
        <f>Данные!Z55</f>
        <v>Сформированы</v>
      </c>
      <c r="C54" s="34" t="str">
        <f>Данные!AA55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18" customHeight="1">
      <c r="A57" s="11" t="s">
        <v>95</v>
      </c>
      <c r="B57" s="34">
        <f>Данные!Z58</f>
        <v>2</v>
      </c>
      <c r="C57" s="34">
        <f>Данные!AA58</f>
        <v>2</v>
      </c>
    </row>
    <row r="58" spans="1:3" ht="21" customHeight="1">
      <c r="A58" s="11" t="s">
        <v>96</v>
      </c>
      <c r="B58" s="34">
        <f>Данные!Z59</f>
        <v>2</v>
      </c>
      <c r="C58" s="34">
        <f>Данные!AA59</f>
        <v>2</v>
      </c>
    </row>
    <row r="59" spans="1:3">
      <c r="A59" s="11" t="s">
        <v>97</v>
      </c>
      <c r="B59" s="34">
        <f>Данные!Z60</f>
        <v>2</v>
      </c>
      <c r="C59" s="34">
        <f>Данные!AA60</f>
        <v>2</v>
      </c>
    </row>
    <row r="60" spans="1:3" ht="19.5" customHeight="1">
      <c r="A60" s="11" t="s">
        <v>98</v>
      </c>
      <c r="B60" s="34">
        <f>Данные!Z61</f>
        <v>1</v>
      </c>
      <c r="C60" s="34">
        <f>Данные!AA61</f>
        <v>2</v>
      </c>
    </row>
    <row r="61" spans="1:3" ht="26.25">
      <c r="A61" s="11" t="s">
        <v>99</v>
      </c>
      <c r="B61" s="34">
        <f>Данные!Z62</f>
        <v>1</v>
      </c>
      <c r="C61" s="34">
        <f>Данные!AA62</f>
        <v>2</v>
      </c>
    </row>
    <row r="62" spans="1:3">
      <c r="A62" s="11" t="s">
        <v>100</v>
      </c>
      <c r="B62" s="34">
        <f>Данные!Z63</f>
        <v>2</v>
      </c>
      <c r="C62" s="34">
        <f>Данные!AA63</f>
        <v>2</v>
      </c>
    </row>
    <row r="63" spans="1:3" ht="18" customHeight="1">
      <c r="A63" s="11" t="s">
        <v>101</v>
      </c>
      <c r="B63" s="34">
        <f>Данные!Z64</f>
        <v>2</v>
      </c>
      <c r="C63" s="34">
        <f>Данные!AA64</f>
        <v>2</v>
      </c>
    </row>
    <row r="64" spans="1:3" ht="18.75" customHeight="1">
      <c r="A64" s="11" t="s">
        <v>102</v>
      </c>
      <c r="B64" s="34">
        <f>Данные!Z65</f>
        <v>1</v>
      </c>
      <c r="C64" s="34">
        <f>Данные!AA65</f>
        <v>1</v>
      </c>
    </row>
    <row r="65" spans="1:3">
      <c r="A65" s="11" t="s">
        <v>103</v>
      </c>
      <c r="B65" s="34">
        <f>Данные!Z66</f>
        <v>2</v>
      </c>
      <c r="C65" s="34">
        <f>Данные!AA66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Данные!Z68</f>
        <v>1</v>
      </c>
      <c r="C67" s="34">
        <f>Данные!AA68</f>
        <v>1</v>
      </c>
    </row>
    <row r="68" spans="1:3" ht="17.25" customHeight="1">
      <c r="A68" s="11" t="s">
        <v>105</v>
      </c>
      <c r="B68" s="34">
        <f>Данные!Z69</f>
        <v>1</v>
      </c>
      <c r="C68" s="34">
        <f>Данные!AA69</f>
        <v>2</v>
      </c>
    </row>
    <row r="69" spans="1:3" ht="16.5" customHeight="1">
      <c r="A69" s="11" t="s">
        <v>106</v>
      </c>
      <c r="B69" s="34">
        <f>Данные!Z70</f>
        <v>1</v>
      </c>
      <c r="C69" s="34">
        <f>Данные!AA70</f>
        <v>1</v>
      </c>
    </row>
    <row r="70" spans="1:3">
      <c r="A70" s="11" t="s">
        <v>107</v>
      </c>
      <c r="B70" s="34">
        <f>Данные!Z71</f>
        <v>1</v>
      </c>
      <c r="C70" s="34">
        <f>Данные!AA71</f>
        <v>2</v>
      </c>
    </row>
    <row r="71" spans="1:3" ht="21.75" customHeight="1">
      <c r="A71" s="11" t="s">
        <v>108</v>
      </c>
      <c r="B71" s="34">
        <f>Данные!Z72</f>
        <v>2</v>
      </c>
      <c r="C71" s="34">
        <f>Данные!AA72</f>
        <v>2</v>
      </c>
    </row>
    <row r="72" spans="1:3">
      <c r="A72" s="6" t="s">
        <v>1</v>
      </c>
      <c r="B72" s="46">
        <f>Данные!Z73</f>
        <v>1.5</v>
      </c>
      <c r="C72" s="46">
        <f>Данные!AA73</f>
        <v>1.7857142857142858</v>
      </c>
    </row>
    <row r="73" spans="1:3">
      <c r="A73" s="6" t="s">
        <v>0</v>
      </c>
      <c r="B73" s="46">
        <f>Данные!Z74</f>
        <v>75</v>
      </c>
      <c r="C73" s="46">
        <f>Данные!AA74</f>
        <v>89.285714285714292</v>
      </c>
    </row>
    <row r="74" spans="1:3" ht="73.5" customHeight="1">
      <c r="A74" s="8" t="s">
        <v>20</v>
      </c>
      <c r="B74" s="34" t="str">
        <f>Данные!Z75</f>
        <v>Сформированы</v>
      </c>
      <c r="C74" s="34" t="str">
        <f>Данные!AA75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Данные!Z78</f>
        <v>2</v>
      </c>
      <c r="C77" s="34">
        <f>Данные!AA78</f>
        <v>2</v>
      </c>
    </row>
    <row r="78" spans="1:3" ht="32.25" customHeight="1">
      <c r="A78" s="12" t="s">
        <v>109</v>
      </c>
      <c r="B78" s="34">
        <f>Данные!Z79</f>
        <v>2</v>
      </c>
      <c r="C78" s="34">
        <f>Данные!AA79</f>
        <v>2</v>
      </c>
    </row>
    <row r="79" spans="1:3" ht="32.25" customHeight="1">
      <c r="A79" s="12" t="s">
        <v>110</v>
      </c>
      <c r="B79" s="34">
        <f>Данные!Z80</f>
        <v>1</v>
      </c>
      <c r="C79" s="34">
        <f>Данные!AA80</f>
        <v>1</v>
      </c>
    </row>
    <row r="80" spans="1:3" ht="20.25" customHeight="1">
      <c r="A80" s="12" t="s">
        <v>111</v>
      </c>
      <c r="B80" s="34">
        <f>Данные!Z81</f>
        <v>1</v>
      </c>
      <c r="C80" s="34">
        <f>Данные!AA81</f>
        <v>2</v>
      </c>
    </row>
    <row r="81" spans="1:3" ht="32.25" customHeight="1">
      <c r="A81" s="12" t="s">
        <v>112</v>
      </c>
      <c r="B81" s="34">
        <f>Данные!Z82</f>
        <v>1</v>
      </c>
      <c r="C81" s="34">
        <f>Данные!AA82</f>
        <v>2</v>
      </c>
    </row>
    <row r="82" spans="1:3" ht="21.75" customHeight="1">
      <c r="A82" s="12" t="s">
        <v>113</v>
      </c>
      <c r="B82" s="34">
        <f>Данные!Z83</f>
        <v>1</v>
      </c>
      <c r="C82" s="34">
        <f>Данные!AA83</f>
        <v>2</v>
      </c>
    </row>
    <row r="83" spans="1:3" ht="13.5" customHeight="1">
      <c r="A83" s="12" t="s">
        <v>114</v>
      </c>
      <c r="B83" s="34">
        <f>Данные!Z84</f>
        <v>1</v>
      </c>
      <c r="C83" s="34">
        <f>Данные!AA84</f>
        <v>2</v>
      </c>
    </row>
    <row r="84" spans="1:3" ht="17.25" customHeight="1">
      <c r="A84" s="12" t="s">
        <v>115</v>
      </c>
      <c r="B84" s="34">
        <f>Данные!Z85</f>
        <v>1</v>
      </c>
      <c r="C84" s="34">
        <f>Данные!AA85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Данные!Z87</f>
        <v>2</v>
      </c>
      <c r="C86" s="34">
        <f>Данные!AA87</f>
        <v>2</v>
      </c>
    </row>
    <row r="87" spans="1:3">
      <c r="A87" s="51" t="s">
        <v>117</v>
      </c>
      <c r="B87" s="34">
        <f>Данные!Z88</f>
        <v>1</v>
      </c>
      <c r="C87" s="34">
        <f>Данные!AA88</f>
        <v>2</v>
      </c>
    </row>
    <row r="88" spans="1:3" ht="17.25" customHeight="1">
      <c r="A88" s="51" t="s">
        <v>118</v>
      </c>
      <c r="B88" s="34">
        <f>Данные!Z89</f>
        <v>2</v>
      </c>
      <c r="C88" s="34">
        <f>Данные!AA89</f>
        <v>2</v>
      </c>
    </row>
    <row r="89" spans="1:3" ht="15.75" customHeight="1">
      <c r="A89" s="51" t="s">
        <v>119</v>
      </c>
      <c r="B89" s="34">
        <f>Данные!Z90</f>
        <v>1</v>
      </c>
      <c r="C89" s="34">
        <f>Данные!AA90</f>
        <v>2</v>
      </c>
    </row>
    <row r="90" spans="1:3" ht="18.75" customHeight="1">
      <c r="A90" s="51" t="s">
        <v>120</v>
      </c>
      <c r="B90" s="34">
        <f>Данные!Z91</f>
        <v>1</v>
      </c>
      <c r="C90" s="34">
        <f>Данные!AA91</f>
        <v>2</v>
      </c>
    </row>
    <row r="91" spans="1:3" ht="18.75" customHeight="1">
      <c r="A91" s="51" t="s">
        <v>121</v>
      </c>
      <c r="B91" s="34">
        <f>Данные!Z92</f>
        <v>2</v>
      </c>
      <c r="C91" s="34">
        <f>Данные!AA92</f>
        <v>2</v>
      </c>
    </row>
    <row r="92" spans="1:3" ht="15" customHeight="1">
      <c r="A92" s="51" t="s">
        <v>122</v>
      </c>
      <c r="B92" s="34">
        <f>Данные!Z93</f>
        <v>2</v>
      </c>
      <c r="C92" s="34">
        <f>Данные!AA93</f>
        <v>2</v>
      </c>
    </row>
    <row r="93" spans="1:3" ht="18" customHeight="1">
      <c r="A93" s="6" t="s">
        <v>1</v>
      </c>
      <c r="B93" s="34">
        <f>Данные!Z94</f>
        <v>1.4</v>
      </c>
      <c r="C93" s="34">
        <f>Данные!AA94</f>
        <v>1.9333333333333333</v>
      </c>
    </row>
    <row r="94" spans="1:3" ht="17.25" customHeight="1">
      <c r="A94" s="6" t="s">
        <v>0</v>
      </c>
      <c r="B94" s="34">
        <f>Данные!Z95</f>
        <v>70</v>
      </c>
      <c r="C94" s="34">
        <f>Данные!AA95</f>
        <v>96.666666666666671</v>
      </c>
    </row>
    <row r="95" spans="1:3" ht="15.75" customHeight="1">
      <c r="A95" s="8" t="s">
        <v>22</v>
      </c>
      <c r="B95" s="34" t="str">
        <f>Данные!Z96</f>
        <v>Формируются</v>
      </c>
      <c r="C95" s="34" t="str">
        <f>Данные!AA96</f>
        <v>Сформированы</v>
      </c>
    </row>
    <row r="96" spans="1:3" ht="15.75">
      <c r="A96" s="54" t="s">
        <v>140</v>
      </c>
      <c r="B96" s="34"/>
      <c r="C96" s="34"/>
    </row>
    <row r="97" spans="1:3" ht="15.75">
      <c r="A97" s="55" t="s">
        <v>141</v>
      </c>
      <c r="B97" s="34"/>
      <c r="C97" s="34"/>
    </row>
    <row r="98" spans="1:3" ht="21" customHeight="1">
      <c r="A98" s="56" t="s">
        <v>123</v>
      </c>
      <c r="B98" s="34">
        <f>Данные!Z99</f>
        <v>2</v>
      </c>
      <c r="C98" s="34">
        <f>Данные!AA99</f>
        <v>2</v>
      </c>
    </row>
    <row r="99" spans="1:3" ht="21.75" customHeight="1">
      <c r="A99" s="56" t="s">
        <v>124</v>
      </c>
      <c r="B99" s="34">
        <f>Данные!Z100</f>
        <v>2</v>
      </c>
      <c r="C99" s="34">
        <f>Данные!AA100</f>
        <v>2</v>
      </c>
    </row>
    <row r="100" spans="1:3" ht="33" customHeight="1">
      <c r="A100" s="56" t="s">
        <v>125</v>
      </c>
      <c r="B100" s="34">
        <f>Данные!Z101</f>
        <v>2</v>
      </c>
      <c r="C100" s="34">
        <f>Данные!AA101</f>
        <v>2</v>
      </c>
    </row>
    <row r="101" spans="1:3" ht="35.25" customHeight="1">
      <c r="A101" s="56" t="s">
        <v>126</v>
      </c>
      <c r="B101" s="34">
        <f>Данные!Z102</f>
        <v>2</v>
      </c>
      <c r="C101" s="34">
        <f>Данные!AA102</f>
        <v>2</v>
      </c>
    </row>
    <row r="102" spans="1:3" ht="19.5" customHeight="1">
      <c r="A102" s="56" t="s">
        <v>127</v>
      </c>
      <c r="B102" s="34">
        <f>Данные!Z103</f>
        <v>2</v>
      </c>
      <c r="C102" s="34">
        <f>Данные!AA103</f>
        <v>2</v>
      </c>
    </row>
    <row r="103" spans="1:3" ht="33" customHeight="1">
      <c r="A103" s="56" t="s">
        <v>128</v>
      </c>
      <c r="B103" s="34">
        <f>Данные!Z104</f>
        <v>1</v>
      </c>
      <c r="C103" s="34">
        <f>Данные!AA104</f>
        <v>2</v>
      </c>
    </row>
    <row r="104" spans="1:3" ht="27" customHeight="1">
      <c r="A104" s="56" t="s">
        <v>129</v>
      </c>
      <c r="B104" s="34">
        <f>Данные!Z105</f>
        <v>1</v>
      </c>
      <c r="C104" s="34">
        <f>Данные!AA105</f>
        <v>1</v>
      </c>
    </row>
    <row r="105" spans="1:3">
      <c r="A105" s="56" t="s">
        <v>130</v>
      </c>
      <c r="B105" s="34">
        <f>Данные!Z106</f>
        <v>2</v>
      </c>
      <c r="C105" s="34">
        <f>Данные!AA106</f>
        <v>2</v>
      </c>
    </row>
    <row r="106" spans="1:3" ht="32.25" customHeight="1">
      <c r="A106" s="56" t="s">
        <v>131</v>
      </c>
      <c r="B106" s="34">
        <f>Данные!Z107</f>
        <v>0</v>
      </c>
      <c r="C106" s="34">
        <f>Данные!AA107</f>
        <v>1</v>
      </c>
    </row>
    <row r="107" spans="1:3" ht="19.5" customHeight="1">
      <c r="A107" s="56" t="s">
        <v>132</v>
      </c>
      <c r="B107" s="34">
        <f>Данные!Z108</f>
        <v>2</v>
      </c>
      <c r="C107" s="34">
        <f>Данные!AA108</f>
        <v>2</v>
      </c>
    </row>
    <row r="108" spans="1:3" ht="13.5" customHeight="1">
      <c r="A108" s="55" t="s">
        <v>142</v>
      </c>
      <c r="B108" s="34"/>
      <c r="C108" s="34"/>
    </row>
    <row r="109" spans="1:3" ht="13.5" customHeight="1">
      <c r="A109" s="56" t="s">
        <v>133</v>
      </c>
      <c r="B109" s="34">
        <f>Данные!Z110</f>
        <v>1</v>
      </c>
      <c r="C109" s="34">
        <f>Данные!AA110</f>
        <v>2</v>
      </c>
    </row>
    <row r="110" spans="1:3" ht="15" customHeight="1">
      <c r="A110" s="56" t="s">
        <v>134</v>
      </c>
      <c r="B110" s="34">
        <f>Данные!Z111</f>
        <v>2</v>
      </c>
      <c r="C110" s="34">
        <f>Данные!AA111</f>
        <v>2</v>
      </c>
    </row>
    <row r="111" spans="1:3" ht="11.25" customHeight="1">
      <c r="A111" s="56" t="s">
        <v>135</v>
      </c>
      <c r="B111" s="34">
        <f>Данные!Z112</f>
        <v>2</v>
      </c>
      <c r="C111" s="34">
        <f>Данные!AA112</f>
        <v>2</v>
      </c>
    </row>
    <row r="112" spans="1:3">
      <c r="A112" s="56" t="s">
        <v>136</v>
      </c>
      <c r="B112" s="34">
        <f>Данные!Z113</f>
        <v>2</v>
      </c>
      <c r="C112" s="34">
        <f>Данные!AA113</f>
        <v>2</v>
      </c>
    </row>
    <row r="113" spans="1:3" ht="14.25" customHeight="1">
      <c r="A113" s="56" t="s">
        <v>137</v>
      </c>
      <c r="B113" s="34">
        <f>Данные!Z114</f>
        <v>2</v>
      </c>
      <c r="C113" s="34">
        <f>Данные!AA114</f>
        <v>2</v>
      </c>
    </row>
    <row r="114" spans="1:3" ht="33" customHeight="1">
      <c r="A114" s="56" t="s">
        <v>138</v>
      </c>
      <c r="B114" s="34">
        <f>Данные!Z115</f>
        <v>2</v>
      </c>
      <c r="C114" s="34">
        <f>Данные!AA115</f>
        <v>2</v>
      </c>
    </row>
    <row r="115" spans="1:3" ht="29.25" customHeight="1">
      <c r="A115" s="56" t="s">
        <v>139</v>
      </c>
      <c r="B115" s="34">
        <f>Данные!Z116</f>
        <v>2</v>
      </c>
      <c r="C115" s="34">
        <f>Данные!AA116</f>
        <v>2</v>
      </c>
    </row>
    <row r="116" spans="1:3">
      <c r="A116" s="57" t="s">
        <v>1</v>
      </c>
      <c r="B116" s="46">
        <f>Данные!Z117</f>
        <v>1.8571428571428572</v>
      </c>
      <c r="C116" s="46">
        <f>Данные!AA117</f>
        <v>2</v>
      </c>
    </row>
    <row r="117" spans="1:3">
      <c r="A117" s="57" t="s">
        <v>0</v>
      </c>
      <c r="B117" s="46">
        <f>Данные!Z118</f>
        <v>92.857142857142861</v>
      </c>
      <c r="C117" s="46">
        <f>Данные!AA118</f>
        <v>100</v>
      </c>
    </row>
    <row r="118" spans="1:3" ht="77.25" customHeight="1">
      <c r="A118" s="58" t="s">
        <v>21</v>
      </c>
      <c r="B118" s="34" t="str">
        <f>Данные!Z119</f>
        <v>Сформированы</v>
      </c>
      <c r="C118" s="34" t="str">
        <f>Данные!AA119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223" priority="14" operator="equal">
      <formula>3</formula>
    </cfRule>
    <cfRule type="cellIs" dxfId="222" priority="15" operator="equal">
      <formula>2</formula>
    </cfRule>
    <cfRule type="cellIs" dxfId="221" priority="16" operator="equal">
      <formula>1</formula>
    </cfRule>
  </conditionalFormatting>
  <conditionalFormatting sqref="B118">
    <cfRule type="containsText" dxfId="220" priority="10" operator="containsText" text="Сформированы">
      <formula>NOT(ISERROR(SEARCH("Сформированы",B118)))</formula>
    </cfRule>
  </conditionalFormatting>
  <conditionalFormatting sqref="B118 B74 B54 B26">
    <cfRule type="containsText" dxfId="219" priority="7" operator="containsText" text="Не сформированы">
      <formula>NOT(ISERROR(SEARCH("Не сформированы",B26)))</formula>
    </cfRule>
    <cfRule type="containsText" dxfId="218" priority="8" operator="containsText" text="Сформированы">
      <formula>NOT(ISERROR(SEARCH("Сформированы",B26)))</formula>
    </cfRule>
    <cfRule type="containsText" dxfId="217" priority="9" operator="containsText" text="Формируются">
      <formula>NOT(ISERROR(SEARCH("Формируются",B26)))</formula>
    </cfRule>
  </conditionalFormatting>
  <conditionalFormatting sqref="C118 C74 C54 C26">
    <cfRule type="containsText" dxfId="216" priority="4" operator="containsText" text="Формируются">
      <formula>NOT(ISERROR(SEARCH("Формируются",C26)))</formula>
    </cfRule>
    <cfRule type="containsText" dxfId="215" priority="5" operator="containsText" text="Не сформированы">
      <formula>NOT(ISERROR(SEARCH("Не сформированы",C26)))</formula>
    </cfRule>
    <cfRule type="containsText" dxfId="214" priority="6" operator="containsText" text="Сформированы">
      <formula>NOT(ISERROR(SEARCH("Сформированы",C26)))</formula>
    </cfRule>
  </conditionalFormatting>
  <conditionalFormatting sqref="H8:H12 J8:J12">
    <cfRule type="cellIs" dxfId="213" priority="1" operator="equal">
      <formula>"Не сформированы"</formula>
    </cfRule>
    <cfRule type="containsText" dxfId="212" priority="2" operator="containsText" text="Формируются">
      <formula>NOT(ISERROR(SEARCH("Формируются",H8)))</formula>
    </cfRule>
    <cfRule type="containsText" dxfId="211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6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7.2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6.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7.2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5.7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5.7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7.2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/>
      <c r="C20" s="34"/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3.7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21.7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31.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18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2.7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0.7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8.7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31.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18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17.2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18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18.7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32.2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32.2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20.2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32.2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/>
      <c r="C87" s="34"/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30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33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32.2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1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57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5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54" t="s">
        <v>140</v>
      </c>
      <c r="B96" s="34"/>
      <c r="C96" s="34"/>
    </row>
    <row r="97" spans="1:3" ht="15.75">
      <c r="A97" s="55" t="s">
        <v>141</v>
      </c>
      <c r="B97" s="34"/>
      <c r="C97" s="34"/>
    </row>
    <row r="98" spans="1:3" ht="21" customHeight="1">
      <c r="A98" s="56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56" t="s">
        <v>124</v>
      </c>
      <c r="B99" s="34" t="e">
        <f>Данные!#REF!</f>
        <v>#REF!</v>
      </c>
      <c r="C99" s="34" t="e">
        <f>Данные!#REF!</f>
        <v>#REF!</v>
      </c>
    </row>
    <row r="100" spans="1:3" ht="33" customHeight="1">
      <c r="A100" s="56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56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56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56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56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56" t="s">
        <v>130</v>
      </c>
      <c r="B105" s="34" t="e">
        <f>Данные!#REF!</f>
        <v>#REF!</v>
      </c>
      <c r="C105" s="34" t="e">
        <f>Данные!#REF!</f>
        <v>#REF!</v>
      </c>
    </row>
    <row r="106" spans="1:3" ht="32.25" customHeight="1">
      <c r="A106" s="56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56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5" t="s">
        <v>142</v>
      </c>
      <c r="B108" s="34"/>
      <c r="C108" s="34"/>
    </row>
    <row r="109" spans="1:3" ht="13.5" customHeight="1">
      <c r="A109" s="56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56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56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56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56" t="s">
        <v>137</v>
      </c>
      <c r="B113" s="34" t="e">
        <f>Данные!#REF!</f>
        <v>#REF!</v>
      </c>
      <c r="C113" s="34" t="e">
        <f>Данные!#REF!</f>
        <v>#REF!</v>
      </c>
    </row>
    <row r="114" spans="1:3" ht="33" customHeight="1">
      <c r="A114" s="56" t="s">
        <v>138</v>
      </c>
      <c r="B114" s="34" t="e">
        <f>Данные!#REF!</f>
        <v>#REF!</v>
      </c>
      <c r="C114" s="34" t="e">
        <f>Данные!#REF!</f>
        <v>#REF!</v>
      </c>
    </row>
    <row r="115" spans="1:3" ht="29.25" customHeight="1">
      <c r="A115" s="56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57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57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5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210" priority="14" operator="equal">
      <formula>3</formula>
    </cfRule>
    <cfRule type="cellIs" dxfId="209" priority="15" operator="equal">
      <formula>2</formula>
    </cfRule>
    <cfRule type="cellIs" dxfId="208" priority="16" operator="equal">
      <formula>1</formula>
    </cfRule>
  </conditionalFormatting>
  <conditionalFormatting sqref="B118">
    <cfRule type="containsText" dxfId="207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206" priority="7" operator="containsText" text="Не сформированы">
      <formula>NOT(ISERROR(SEARCH("Не сформированы",B26)))</formula>
    </cfRule>
    <cfRule type="containsText" dxfId="205" priority="8" operator="containsText" text="Сформированы">
      <formula>NOT(ISERROR(SEARCH("Сформированы",B26)))</formula>
    </cfRule>
    <cfRule type="containsText" dxfId="204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203" priority="4" operator="containsText" text="Формируются">
      <formula>NOT(ISERROR(SEARCH("Формируются",C26)))</formula>
    </cfRule>
    <cfRule type="containsText" dxfId="202" priority="5" operator="containsText" text="Не сформированы">
      <formula>NOT(ISERROR(SEARCH("Не сформированы",C26)))</formula>
    </cfRule>
    <cfRule type="containsText" dxfId="201" priority="6" operator="containsText" text="Сформированы">
      <formula>NOT(ISERROR(SEARCH("Сформированы",C26)))</formula>
    </cfRule>
  </conditionalFormatting>
  <conditionalFormatting sqref="H8:H12 J8:J12">
    <cfRule type="cellIs" dxfId="200" priority="1" operator="equal">
      <formula>"Не сформированы"</formula>
    </cfRule>
    <cfRule type="containsText" dxfId="199" priority="2" operator="containsText" text="Формируются">
      <formula>NOT(ISERROR(SEARCH("Формируются",H8)))</formula>
    </cfRule>
    <cfRule type="containsText" dxfId="19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1.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5.7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8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9.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4.2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8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5.7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0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8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 t="e">
        <f>Данные!#REF!</f>
        <v>#REF!</v>
      </c>
      <c r="C31" s="34" t="e">
        <f>Данные!#REF!</f>
        <v>#REF!</v>
      </c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9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8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19.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3.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4.2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25.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7.2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38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18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19.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27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34" t="e">
        <f>Данные!#REF!</f>
        <v>#REF!</v>
      </c>
      <c r="C72" s="34" t="e">
        <f>Данные!#REF!</f>
        <v>#REF!</v>
      </c>
    </row>
    <row r="73" spans="1:3">
      <c r="A73" s="6" t="s">
        <v>0</v>
      </c>
      <c r="B73" s="34" t="e">
        <f>Данные!#REF!</f>
        <v>#REF!</v>
      </c>
      <c r="C73" s="34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18.7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5.7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8.2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21.7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18.7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/>
      <c r="C87" s="34"/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31.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20.25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29.2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19.5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18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20.25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19.5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6.5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97" priority="14" operator="equal">
      <formula>3</formula>
    </cfRule>
    <cfRule type="cellIs" dxfId="196" priority="15" operator="equal">
      <formula>2</formula>
    </cfRule>
    <cfRule type="cellIs" dxfId="195" priority="16" operator="equal">
      <formula>1</formula>
    </cfRule>
  </conditionalFormatting>
  <conditionalFormatting sqref="B117:B118">
    <cfRule type="cellIs" dxfId="194" priority="11" operator="equal">
      <formula>3</formula>
    </cfRule>
    <cfRule type="cellIs" dxfId="193" priority="12" operator="equal">
      <formula>2</formula>
    </cfRule>
    <cfRule type="cellIs" dxfId="192" priority="13" operator="equal">
      <formula>1</formula>
    </cfRule>
  </conditionalFormatting>
  <conditionalFormatting sqref="B118">
    <cfRule type="containsText" dxfId="191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190" priority="7" operator="containsText" text="Не сформированы">
      <formula>NOT(ISERROR(SEARCH("Не сформированы",B26)))</formula>
    </cfRule>
    <cfRule type="containsText" dxfId="189" priority="8" operator="containsText" text="Сформированы">
      <formula>NOT(ISERROR(SEARCH("Сформированы",B26)))</formula>
    </cfRule>
    <cfRule type="containsText" dxfId="188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187" priority="4" operator="containsText" text="Формируются">
      <formula>NOT(ISERROR(SEARCH("Формируются",C26)))</formula>
    </cfRule>
    <cfRule type="containsText" dxfId="186" priority="5" operator="containsText" text="Не сформированы">
      <formula>NOT(ISERROR(SEARCH("Не сформированы",C26)))</formula>
    </cfRule>
    <cfRule type="containsText" dxfId="185" priority="6" operator="containsText" text="Сформированы">
      <formula>NOT(ISERROR(SEARCH("Сформированы",C26)))</formula>
    </cfRule>
  </conditionalFormatting>
  <conditionalFormatting sqref="H8:H12 J8:J12">
    <cfRule type="cellIs" dxfId="184" priority="1" operator="equal">
      <formula>"Не сформированы"</formula>
    </cfRule>
    <cfRule type="containsText" dxfId="183" priority="2" operator="containsText" text="Формируются">
      <formula>NOT(ISERROR(SEARCH("Формируются",H8)))</formula>
    </cfRule>
    <cfRule type="containsText" dxfId="18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3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4.2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22.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9.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8.7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5.7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8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20.2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7.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9.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8.75" customHeight="1">
      <c r="A33" s="4" t="s">
        <v>8</v>
      </c>
      <c r="B33" s="34" t="e">
        <f>Данные!#REF!</f>
        <v>#REF!</v>
      </c>
      <c r="C33" s="34" t="e">
        <f>Данные!#REF!</f>
        <v>#REF!</v>
      </c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8.7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18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7.2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8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28.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8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26.2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23.2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8.7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3.7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19.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16.5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42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25.5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15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18.75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8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81" priority="14" operator="equal">
      <formula>3</formula>
    </cfRule>
    <cfRule type="cellIs" dxfId="180" priority="15" operator="equal">
      <formula>2</formula>
    </cfRule>
    <cfRule type="cellIs" dxfId="179" priority="16" operator="equal">
      <formula>1</formula>
    </cfRule>
  </conditionalFormatting>
  <conditionalFormatting sqref="B117:B118">
    <cfRule type="cellIs" dxfId="178" priority="11" operator="equal">
      <formula>3</formula>
    </cfRule>
    <cfRule type="cellIs" dxfId="177" priority="12" operator="equal">
      <formula>2</formula>
    </cfRule>
    <cfRule type="cellIs" dxfId="176" priority="13" operator="equal">
      <formula>1</formula>
    </cfRule>
  </conditionalFormatting>
  <conditionalFormatting sqref="B118">
    <cfRule type="containsText" dxfId="175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174" priority="7" operator="containsText" text="Не сформированы">
      <formula>NOT(ISERROR(SEARCH("Не сформированы",B26)))</formula>
    </cfRule>
    <cfRule type="containsText" dxfId="173" priority="8" operator="containsText" text="Сформированы">
      <formula>NOT(ISERROR(SEARCH("Сформированы",B26)))</formula>
    </cfRule>
    <cfRule type="containsText" dxfId="172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171" priority="4" operator="containsText" text="Формируются">
      <formula>NOT(ISERROR(SEARCH("Формируются",C26)))</formula>
    </cfRule>
    <cfRule type="containsText" dxfId="170" priority="5" operator="containsText" text="Не сформированы">
      <formula>NOT(ISERROR(SEARCH("Не сформированы",C26)))</formula>
    </cfRule>
    <cfRule type="containsText" dxfId="169" priority="6" operator="containsText" text="Сформированы">
      <formula>NOT(ISERROR(SEARCH("Сформированы",C26)))</formula>
    </cfRule>
  </conditionalFormatting>
  <conditionalFormatting sqref="H8:H12 J8:J12">
    <cfRule type="cellIs" dxfId="168" priority="1" operator="equal">
      <formula>"Не сформированы"</formula>
    </cfRule>
    <cfRule type="containsText" dxfId="167" priority="2" operator="containsText" text="Формируются">
      <formula>NOT(ISERROR(SEARCH("Формируются",H8)))</formula>
    </cfRule>
    <cfRule type="containsText" dxfId="16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0.7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9.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23.2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21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33.7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20.2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21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3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9.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9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6.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27.7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29.2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6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36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18.7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 ht="18" customHeight="1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15.7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15.7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8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27.7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15.7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21.7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30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18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27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30.7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33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22.5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16.5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6.5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65" priority="14" operator="equal">
      <formula>3</formula>
    </cfRule>
    <cfRule type="cellIs" dxfId="164" priority="15" operator="equal">
      <formula>2</formula>
    </cfRule>
    <cfRule type="cellIs" dxfId="163" priority="16" operator="equal">
      <formula>1</formula>
    </cfRule>
  </conditionalFormatting>
  <conditionalFormatting sqref="B117:B118">
    <cfRule type="cellIs" dxfId="162" priority="11" operator="equal">
      <formula>3</formula>
    </cfRule>
    <cfRule type="cellIs" dxfId="161" priority="12" operator="equal">
      <formula>2</formula>
    </cfRule>
    <cfRule type="cellIs" dxfId="160" priority="13" operator="equal">
      <formula>1</formula>
    </cfRule>
  </conditionalFormatting>
  <conditionalFormatting sqref="B118">
    <cfRule type="containsText" dxfId="159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158" priority="7" operator="containsText" text="Не сформированы">
      <formula>NOT(ISERROR(SEARCH("Не сформированы",B26)))</formula>
    </cfRule>
    <cfRule type="containsText" dxfId="157" priority="8" operator="containsText" text="Сформированы">
      <formula>NOT(ISERROR(SEARCH("Сформированы",B26)))</formula>
    </cfRule>
    <cfRule type="containsText" dxfId="156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155" priority="4" operator="containsText" text="Формируются">
      <formula>NOT(ISERROR(SEARCH("Формируются",C26)))</formula>
    </cfRule>
    <cfRule type="containsText" dxfId="154" priority="5" operator="containsText" text="Не сформированы">
      <formula>NOT(ISERROR(SEARCH("Не сформированы",C26)))</formula>
    </cfRule>
    <cfRule type="containsText" dxfId="153" priority="6" operator="containsText" text="Сформированы">
      <formula>NOT(ISERROR(SEARCH("Сформированы",C26)))</formula>
    </cfRule>
  </conditionalFormatting>
  <conditionalFormatting sqref="H8:H12 J8:J12">
    <cfRule type="cellIs" dxfId="152" priority="1" operator="equal">
      <formula>"Не сформированы"</formula>
    </cfRule>
    <cfRule type="containsText" dxfId="151" priority="2" operator="containsText" text="Формируются">
      <formula>NOT(ISERROR(SEARCH("Формируются",H8)))</formula>
    </cfRule>
    <cfRule type="containsText" dxfId="15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S77"/>
  <sheetViews>
    <sheetView topLeftCell="A88" workbookViewId="0">
      <selection activeCell="C111" sqref="C111:C113"/>
    </sheetView>
  </sheetViews>
  <sheetFormatPr defaultRowHeight="15"/>
  <cols>
    <col min="2" max="2" width="41.7109375" customWidth="1"/>
    <col min="3" max="3" width="20.7109375" customWidth="1"/>
    <col min="4" max="4" width="20.5703125" customWidth="1"/>
    <col min="5" max="7" width="15.140625" customWidth="1"/>
    <col min="8" max="8" width="27.85546875" customWidth="1"/>
    <col min="9" max="9" width="17.85546875" customWidth="1"/>
    <col min="10" max="26" width="15.140625" customWidth="1"/>
  </cols>
  <sheetData>
    <row r="4" spans="2:30" ht="15.75">
      <c r="B4" s="98"/>
      <c r="C4" s="98"/>
      <c r="D4" s="99"/>
      <c r="E4" s="99"/>
      <c r="F4" s="99"/>
      <c r="G4" s="99"/>
      <c r="H4" s="99"/>
    </row>
    <row r="6" spans="2:30" ht="15.75" thickBot="1">
      <c r="B6" s="14"/>
      <c r="C6" s="100" t="s">
        <v>45</v>
      </c>
      <c r="D6" s="100"/>
      <c r="E6" s="100"/>
      <c r="F6" s="101"/>
      <c r="G6" s="101"/>
      <c r="H6" s="101"/>
      <c r="I6" s="95" t="s">
        <v>47</v>
      </c>
      <c r="J6" s="95"/>
      <c r="K6" s="95"/>
    </row>
    <row r="7" spans="2:30" ht="111" thickBot="1">
      <c r="B7" s="14"/>
      <c r="C7" s="15" t="s">
        <v>42</v>
      </c>
      <c r="D7" s="15" t="s">
        <v>43</v>
      </c>
      <c r="E7" s="36" t="s">
        <v>44</v>
      </c>
      <c r="F7" s="39" t="s">
        <v>49</v>
      </c>
      <c r="G7" s="17"/>
      <c r="H7" s="18"/>
      <c r="I7" s="15" t="s">
        <v>42</v>
      </c>
      <c r="J7" s="15" t="s">
        <v>43</v>
      </c>
      <c r="K7" s="16" t="s">
        <v>44</v>
      </c>
      <c r="Y7" s="269"/>
      <c r="Z7" s="270" t="s">
        <v>166</v>
      </c>
      <c r="AA7" s="270" t="s">
        <v>154</v>
      </c>
      <c r="AB7" s="270" t="s">
        <v>167</v>
      </c>
      <c r="AC7" s="270" t="s">
        <v>168</v>
      </c>
      <c r="AD7" s="270" t="s">
        <v>155</v>
      </c>
    </row>
    <row r="8" spans="2:30" ht="111" thickBot="1">
      <c r="B8" s="19" t="s">
        <v>26</v>
      </c>
      <c r="C8" s="29">
        <f>COUNTIF(D23:CF23,"Не сформированы")</f>
        <v>0</v>
      </c>
      <c r="D8" s="29">
        <f>COUNTIF(D23:CF23,"Формируются")</f>
        <v>9</v>
      </c>
      <c r="E8" s="37">
        <f>COUNTIF(D23:CF23,"Сформированы")</f>
        <v>4</v>
      </c>
      <c r="F8" s="40">
        <f>SUM(C8:E8)</f>
        <v>13</v>
      </c>
      <c r="G8" s="21"/>
      <c r="H8" s="19" t="s">
        <v>26</v>
      </c>
      <c r="I8" s="32">
        <f>C8*100/$F8</f>
        <v>0</v>
      </c>
      <c r="J8" s="32">
        <f t="shared" ref="J8:K12" si="0">D8*100/$F8</f>
        <v>69.230769230769226</v>
      </c>
      <c r="K8" s="32">
        <f t="shared" si="0"/>
        <v>30.76923076923077</v>
      </c>
      <c r="Y8" s="271"/>
      <c r="Z8" s="270" t="s">
        <v>166</v>
      </c>
      <c r="AA8" s="270" t="s">
        <v>154</v>
      </c>
      <c r="AB8" s="270" t="s">
        <v>167</v>
      </c>
      <c r="AC8" s="270" t="s">
        <v>168</v>
      </c>
      <c r="AD8" s="270" t="s">
        <v>155</v>
      </c>
    </row>
    <row r="9" spans="2:30" ht="27" thickBot="1">
      <c r="B9" s="19" t="s">
        <v>27</v>
      </c>
      <c r="C9" s="29">
        <f>COUNTIF(D26:CF26,"Не сформированы")</f>
        <v>0</v>
      </c>
      <c r="D9" s="29">
        <f>COUNTIF(D26:CF26,"Формируются")</f>
        <v>8</v>
      </c>
      <c r="E9" s="37">
        <f>COUNTIF(D26:CF26,"Сформированы")</f>
        <v>5</v>
      </c>
      <c r="F9" s="40">
        <f t="shared" ref="F9:F12" si="1">SUM(C9:E9)</f>
        <v>13</v>
      </c>
      <c r="G9" s="21"/>
      <c r="H9" s="19" t="s">
        <v>27</v>
      </c>
      <c r="I9" s="32">
        <f t="shared" ref="I9:I12" si="2">C9*100/$F9</f>
        <v>0</v>
      </c>
      <c r="J9" s="32">
        <f t="shared" si="0"/>
        <v>61.53846153846154</v>
      </c>
      <c r="K9" s="32">
        <f t="shared" si="0"/>
        <v>38.46153846153846</v>
      </c>
      <c r="Y9" s="271" t="s">
        <v>39</v>
      </c>
      <c r="Z9" s="272">
        <v>80</v>
      </c>
      <c r="AA9" s="272">
        <v>70</v>
      </c>
      <c r="AB9" s="272">
        <v>70</v>
      </c>
      <c r="AC9" s="272">
        <v>70</v>
      </c>
      <c r="AD9" s="272">
        <v>60</v>
      </c>
    </row>
    <row r="10" spans="2:30" ht="16.5" thickBot="1">
      <c r="B10" s="19" t="s">
        <v>28</v>
      </c>
      <c r="C10" s="29">
        <f>COUNTIF(D29:CF29,"Не сформированы")</f>
        <v>0</v>
      </c>
      <c r="D10" s="29">
        <f>COUNTIF(D29:CF29,"Формируются")</f>
        <v>6</v>
      </c>
      <c r="E10" s="37">
        <f>COUNTIF(D29:CF29,"Сформированы")</f>
        <v>7</v>
      </c>
      <c r="F10" s="40">
        <f t="shared" si="1"/>
        <v>13</v>
      </c>
      <c r="G10" s="21"/>
      <c r="H10" s="19" t="s">
        <v>28</v>
      </c>
      <c r="I10" s="32">
        <f t="shared" si="2"/>
        <v>0</v>
      </c>
      <c r="J10" s="32">
        <f t="shared" si="0"/>
        <v>46.153846153846153</v>
      </c>
      <c r="K10" s="32">
        <f t="shared" si="0"/>
        <v>53.846153846153847</v>
      </c>
      <c r="Y10" s="271" t="s">
        <v>40</v>
      </c>
      <c r="Z10" s="272">
        <v>77</v>
      </c>
      <c r="AA10" s="272">
        <v>75.3</v>
      </c>
      <c r="AB10" s="272">
        <v>71</v>
      </c>
      <c r="AC10" s="272">
        <v>79</v>
      </c>
      <c r="AD10" s="272">
        <v>68</v>
      </c>
    </row>
    <row r="11" spans="2:30" ht="27" thickBot="1">
      <c r="B11" s="19" t="s">
        <v>29</v>
      </c>
      <c r="C11" s="29">
        <f>COUNTIF(D32:CF32,"Не сформированы")</f>
        <v>0</v>
      </c>
      <c r="D11" s="29">
        <f>COUNTIF(D32:CF32,"Формируются")</f>
        <v>11</v>
      </c>
      <c r="E11" s="37">
        <f>COUNTIF(D32:CF32,"Сформированы")</f>
        <v>2</v>
      </c>
      <c r="F11" s="40">
        <f t="shared" si="1"/>
        <v>13</v>
      </c>
      <c r="G11" s="21"/>
      <c r="H11" s="19" t="s">
        <v>29</v>
      </c>
      <c r="I11" s="32">
        <f t="shared" si="2"/>
        <v>0</v>
      </c>
      <c r="J11" s="32">
        <f t="shared" si="0"/>
        <v>84.615384615384613</v>
      </c>
      <c r="K11" s="32">
        <f t="shared" si="0"/>
        <v>15.384615384615385</v>
      </c>
      <c r="Y11" s="271" t="s">
        <v>41</v>
      </c>
      <c r="Z11" s="272">
        <v>76.5</v>
      </c>
      <c r="AA11" s="272">
        <v>76.5</v>
      </c>
      <c r="AB11" s="272">
        <v>70.599999999999994</v>
      </c>
      <c r="AC11" s="272">
        <v>64.7</v>
      </c>
      <c r="AD11" s="272">
        <v>64.7</v>
      </c>
    </row>
    <row r="12" spans="2:30" ht="16.5" thickBot="1">
      <c r="B12" s="19" t="s">
        <v>30</v>
      </c>
      <c r="C12" s="29">
        <f>COUNTIF(D35:CF35,"Не сформированы")</f>
        <v>0</v>
      </c>
      <c r="D12" s="29">
        <f>COUNTIF(D35:CF35,"Формируются")</f>
        <v>6</v>
      </c>
      <c r="E12" s="37">
        <f>COUNTIF(D35:CF35,"Сформированы")</f>
        <v>7</v>
      </c>
      <c r="F12" s="40">
        <f t="shared" si="1"/>
        <v>13</v>
      </c>
      <c r="G12" s="21"/>
      <c r="H12" s="19" t="s">
        <v>30</v>
      </c>
      <c r="I12" s="32">
        <f t="shared" si="2"/>
        <v>0</v>
      </c>
      <c r="J12" s="32">
        <f t="shared" si="0"/>
        <v>46.153846153846153</v>
      </c>
      <c r="K12" s="32">
        <f t="shared" si="0"/>
        <v>53.846153846153847</v>
      </c>
      <c r="Y12" s="271" t="s">
        <v>169</v>
      </c>
      <c r="Z12" s="272">
        <v>92.7</v>
      </c>
      <c r="AA12" s="272">
        <v>61.5</v>
      </c>
      <c r="AB12" s="272">
        <v>76.900000000000006</v>
      </c>
      <c r="AC12" s="272">
        <v>76.900000000000006</v>
      </c>
      <c r="AD12" s="272">
        <v>69.2</v>
      </c>
    </row>
    <row r="13" spans="2:30">
      <c r="F13" s="41"/>
    </row>
    <row r="14" spans="2:30">
      <c r="B14" s="14"/>
      <c r="C14" s="102" t="s">
        <v>46</v>
      </c>
      <c r="D14" s="103"/>
      <c r="E14" s="103"/>
      <c r="F14" s="41"/>
      <c r="I14" s="96" t="s">
        <v>48</v>
      </c>
      <c r="J14" s="96"/>
      <c r="K14" s="96"/>
    </row>
    <row r="15" spans="2:30" ht="30">
      <c r="B15" s="14"/>
      <c r="C15" s="28" t="s">
        <v>42</v>
      </c>
      <c r="D15" s="28" t="s">
        <v>43</v>
      </c>
      <c r="E15" s="27" t="s">
        <v>44</v>
      </c>
      <c r="F15" s="41"/>
      <c r="H15" s="14"/>
      <c r="I15" s="28" t="s">
        <v>42</v>
      </c>
      <c r="J15" s="28" t="s">
        <v>43</v>
      </c>
      <c r="K15" s="23" t="s">
        <v>44</v>
      </c>
    </row>
    <row r="16" spans="2:30" ht="26.25">
      <c r="B16" s="19" t="s">
        <v>26</v>
      </c>
      <c r="C16" s="31">
        <f>COUNTIF(D24:CF24,"Не сформированы")</f>
        <v>0</v>
      </c>
      <c r="D16" s="30">
        <f>COUNTIF(D24:CF24,"Формируются")</f>
        <v>3</v>
      </c>
      <c r="E16" s="38">
        <f>COUNTIF(D24:CF24,"Сформированы")</f>
        <v>10</v>
      </c>
      <c r="F16" s="42">
        <f>SUM(C16:E16)</f>
        <v>13</v>
      </c>
      <c r="H16" s="19" t="s">
        <v>26</v>
      </c>
      <c r="I16" s="273">
        <f>C16*100/$F16</f>
        <v>0</v>
      </c>
      <c r="J16" s="273">
        <f t="shared" ref="J16:K20" si="3">D16*100/$F16</f>
        <v>23.076923076923077</v>
      </c>
      <c r="K16" s="273">
        <f t="shared" si="3"/>
        <v>76.92307692307692</v>
      </c>
    </row>
    <row r="17" spans="1:97" ht="26.25">
      <c r="B17" s="19" t="s">
        <v>27</v>
      </c>
      <c r="C17" s="31">
        <f>COUNTIF(D27:CF27,"Не сформированы")</f>
        <v>0</v>
      </c>
      <c r="D17" s="30">
        <f>COUNTIF(D27:CF27,"Формируются")</f>
        <v>5</v>
      </c>
      <c r="E17" s="38">
        <f>COUNTIF(D27:CF27,"Сформированы")</f>
        <v>8</v>
      </c>
      <c r="F17" s="42">
        <f t="shared" ref="F17:F20" si="4">SUM(C17:E17)</f>
        <v>13</v>
      </c>
      <c r="H17" s="19" t="s">
        <v>27</v>
      </c>
      <c r="I17" s="273">
        <f t="shared" ref="I17:I20" si="5">C17*100/$F17</f>
        <v>0</v>
      </c>
      <c r="J17" s="273">
        <f t="shared" si="3"/>
        <v>38.46153846153846</v>
      </c>
      <c r="K17" s="273">
        <f>E17*100/$F17</f>
        <v>61.53846153846154</v>
      </c>
    </row>
    <row r="18" spans="1:97">
      <c r="B18" s="19" t="s">
        <v>28</v>
      </c>
      <c r="C18" s="31">
        <f>COUNTIF(D30:CF30,"Не сформированы")</f>
        <v>0</v>
      </c>
      <c r="D18" s="30">
        <f>COUNTIF(D30:CF30,"Формируются")</f>
        <v>4</v>
      </c>
      <c r="E18" s="38">
        <f>COUNTIF(D30:CF30,"Сформированы")</f>
        <v>9</v>
      </c>
      <c r="F18" s="42">
        <f t="shared" si="4"/>
        <v>13</v>
      </c>
      <c r="H18" s="19" t="s">
        <v>28</v>
      </c>
      <c r="I18" s="273">
        <f t="shared" si="5"/>
        <v>0</v>
      </c>
      <c r="J18" s="273">
        <f t="shared" si="3"/>
        <v>30.76923076923077</v>
      </c>
      <c r="K18" s="273">
        <f t="shared" si="3"/>
        <v>69.230769230769226</v>
      </c>
    </row>
    <row r="19" spans="1:97" ht="26.25">
      <c r="B19" s="19" t="s">
        <v>29</v>
      </c>
      <c r="C19" s="31">
        <f>COUNTIF(D33:CF33,"Не сформированы")</f>
        <v>0</v>
      </c>
      <c r="D19" s="30">
        <f>COUNTIF(D33:CF33,"Формируются")</f>
        <v>3</v>
      </c>
      <c r="E19" s="38">
        <f>COUNTIF(D33:CF33,"Сформированы")</f>
        <v>10</v>
      </c>
      <c r="F19" s="42">
        <f t="shared" si="4"/>
        <v>13</v>
      </c>
      <c r="H19" s="19" t="s">
        <v>29</v>
      </c>
      <c r="I19" s="273">
        <f t="shared" si="5"/>
        <v>0</v>
      </c>
      <c r="J19" s="273">
        <f t="shared" si="3"/>
        <v>23.076923076923077</v>
      </c>
      <c r="K19" s="273">
        <f t="shared" si="3"/>
        <v>76.92307692307692</v>
      </c>
    </row>
    <row r="20" spans="1:97">
      <c r="B20" s="19" t="s">
        <v>30</v>
      </c>
      <c r="C20" s="31">
        <f>COUNTIF(D36:CF36,"Не сформированы")</f>
        <v>0</v>
      </c>
      <c r="D20" s="30">
        <f>COUNTIF(D36:CF36,"Формируются")</f>
        <v>1</v>
      </c>
      <c r="E20" s="38">
        <f>COUNTIF(D36:CF36,"Сформированы")</f>
        <v>12</v>
      </c>
      <c r="F20" s="42">
        <f t="shared" si="4"/>
        <v>13</v>
      </c>
      <c r="H20" s="19" t="s">
        <v>30</v>
      </c>
      <c r="I20" s="273">
        <f t="shared" si="5"/>
        <v>0</v>
      </c>
      <c r="J20" s="273">
        <f t="shared" si="3"/>
        <v>7.6923076923076925</v>
      </c>
      <c r="K20" s="273">
        <f t="shared" si="3"/>
        <v>92.307692307692307</v>
      </c>
    </row>
    <row r="21" spans="1:97">
      <c r="A21" s="13"/>
      <c r="B21" s="24"/>
      <c r="C21" s="20"/>
      <c r="D21" s="21"/>
      <c r="E21" s="2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97">
      <c r="A22" s="13"/>
      <c r="B22" s="25"/>
      <c r="C22" s="20"/>
      <c r="D22" s="21"/>
      <c r="E22" s="2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97" hidden="1">
      <c r="B23" s="19" t="s">
        <v>26</v>
      </c>
      <c r="C23" s="14" t="s">
        <v>31</v>
      </c>
      <c r="D23" s="14" t="str">
        <f>Данные!B27</f>
        <v>Сформированы</v>
      </c>
      <c r="E23" s="14"/>
      <c r="F23" s="14" t="str">
        <f>Данные!D27</f>
        <v>Формируются</v>
      </c>
      <c r="G23" s="14"/>
      <c r="H23" s="14" t="str">
        <f>Данные!F27</f>
        <v>Сформированы</v>
      </c>
      <c r="I23" s="14"/>
      <c r="J23" s="14" t="str">
        <f>Данные!H27</f>
        <v>Формируются</v>
      </c>
      <c r="K23" s="14"/>
      <c r="L23" s="14" t="str">
        <f>Данные!J27</f>
        <v>Формируются</v>
      </c>
      <c r="M23" s="14"/>
      <c r="N23" s="14" t="str">
        <f>Данные!L27</f>
        <v>Сформированы</v>
      </c>
      <c r="O23" s="14"/>
      <c r="P23" s="14" t="str">
        <f>Данные!N27</f>
        <v>Формируются</v>
      </c>
      <c r="Q23" s="14"/>
      <c r="R23" s="14" t="str">
        <f>Данные!P27</f>
        <v>Формируются</v>
      </c>
      <c r="S23" s="14"/>
      <c r="T23" s="14" t="str">
        <f>Данные!R27</f>
        <v>Сформированы</v>
      </c>
      <c r="U23" s="14"/>
      <c r="V23" s="14" t="str">
        <f>Данные!T27</f>
        <v>Формируются</v>
      </c>
      <c r="W23" s="14"/>
      <c r="X23" s="14" t="str">
        <f>Данные!V27</f>
        <v>Формируются</v>
      </c>
      <c r="Y23" s="14"/>
      <c r="Z23" s="14" t="str">
        <f>Данные!X27</f>
        <v>Формируются</v>
      </c>
      <c r="AA23" s="14"/>
      <c r="AB23" s="14" t="str">
        <f>Данные!Z27</f>
        <v>Формируются</v>
      </c>
      <c r="AC23" s="14"/>
      <c r="AD23" s="14" t="e">
        <f>Данные!#REF!</f>
        <v>#REF!</v>
      </c>
      <c r="AE23" s="14"/>
      <c r="AF23" s="14" t="e">
        <f>Данные!#REF!</f>
        <v>#REF!</v>
      </c>
      <c r="AG23" s="14"/>
      <c r="AH23" s="14" t="e">
        <f>Данные!#REF!</f>
        <v>#REF!</v>
      </c>
      <c r="AI23" s="14"/>
      <c r="AJ23" s="14" t="e">
        <f>Данные!#REF!</f>
        <v>#REF!</v>
      </c>
      <c r="AK23" s="14"/>
      <c r="AL23" s="14" t="e">
        <f>Данные!#REF!</f>
        <v>#REF!</v>
      </c>
      <c r="AM23" s="14"/>
      <c r="AN23" s="14" t="e">
        <f>Данные!#REF!</f>
        <v>#REF!</v>
      </c>
      <c r="AO23" s="14"/>
      <c r="AP23" s="14" t="e">
        <f>Данные!#REF!</f>
        <v>#REF!</v>
      </c>
      <c r="AQ23" s="14"/>
      <c r="AR23" s="14" t="e">
        <f>Данные!#REF!</f>
        <v>#REF!</v>
      </c>
      <c r="AS23" s="14"/>
      <c r="AT23" s="14" t="e">
        <f>Данные!#REF!</f>
        <v>#REF!</v>
      </c>
      <c r="AU23" s="14"/>
      <c r="AV23" s="14" t="e">
        <f>Данные!#REF!</f>
        <v>#REF!</v>
      </c>
      <c r="AW23" s="14"/>
      <c r="AX23" s="14" t="e">
        <f>Данные!#REF!</f>
        <v>#REF!</v>
      </c>
      <c r="AY23" s="14"/>
      <c r="AZ23" s="14" t="e">
        <f>Данные!#REF!</f>
        <v>#REF!</v>
      </c>
      <c r="BA23" s="14"/>
      <c r="BB23" s="14" t="e">
        <f>Данные!#REF!</f>
        <v>#REF!</v>
      </c>
      <c r="BC23" s="14"/>
      <c r="BD23" s="14" t="e">
        <f>Данные!#REF!</f>
        <v>#REF!</v>
      </c>
      <c r="BE23" s="14"/>
      <c r="BF23" s="14" t="e">
        <f>Данные!#REF!</f>
        <v>#REF!</v>
      </c>
      <c r="BG23" s="14"/>
      <c r="BH23" s="14" t="e">
        <f>Данные!#REF!</f>
        <v>#REF!</v>
      </c>
      <c r="BI23" s="14"/>
      <c r="BJ23" s="14" t="e">
        <f>Данные!#REF!</f>
        <v>#REF!</v>
      </c>
      <c r="BK23" s="14"/>
      <c r="BL23" s="14" t="e">
        <f>Данные!#REF!</f>
        <v>#REF!</v>
      </c>
      <c r="BM23" s="14"/>
      <c r="BN23" s="14" t="e">
        <f>Данные!#REF!</f>
        <v>#REF!</v>
      </c>
      <c r="BO23" s="14"/>
      <c r="BP23" s="14" t="e">
        <f>Данные!#REF!</f>
        <v>#REF!</v>
      </c>
      <c r="BQ23" s="14"/>
      <c r="BR23" s="14" t="e">
        <f>Данные!#REF!</f>
        <v>#REF!</v>
      </c>
      <c r="BS23" s="14"/>
      <c r="BT23" s="14" t="e">
        <f>Данные!#REF!</f>
        <v>#REF!</v>
      </c>
      <c r="BU23" s="14"/>
      <c r="BV23" s="14" t="e">
        <f>Данные!#REF!</f>
        <v>#REF!</v>
      </c>
      <c r="BW23" s="14"/>
      <c r="BX23" s="14" t="e">
        <f>Данные!#REF!</f>
        <v>#REF!</v>
      </c>
      <c r="BY23" s="14"/>
      <c r="BZ23" s="14" t="e">
        <f>Данные!#REF!</f>
        <v>#REF!</v>
      </c>
      <c r="CA23" s="14"/>
      <c r="CB23" s="14" t="e">
        <f>Данные!#REF!</f>
        <v>#REF!</v>
      </c>
      <c r="CC23" s="14"/>
      <c r="CD23" s="14" t="e">
        <f>Данные!#REF!</f>
        <v>#REF!</v>
      </c>
      <c r="CE23" s="14"/>
      <c r="CF23" s="14" t="e">
        <f>Данные!#REF!</f>
        <v>#REF!</v>
      </c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</row>
    <row r="24" spans="1:97" hidden="1">
      <c r="B24" s="14"/>
      <c r="C24" s="14" t="s">
        <v>32</v>
      </c>
      <c r="D24" s="14"/>
      <c r="E24" s="14" t="str">
        <f>Данные!C27</f>
        <v>Сформированы</v>
      </c>
      <c r="F24" s="14"/>
      <c r="G24" s="14" t="str">
        <f>Данные!E27</f>
        <v>Формируются</v>
      </c>
      <c r="H24" s="14"/>
      <c r="I24" s="14" t="str">
        <f>Данные!G27</f>
        <v>Сформированы</v>
      </c>
      <c r="J24" s="14"/>
      <c r="K24" s="14" t="str">
        <f>Данные!I27</f>
        <v>Формируются</v>
      </c>
      <c r="L24" s="14"/>
      <c r="M24" s="14" t="str">
        <f>Данные!K27</f>
        <v>Формируются</v>
      </c>
      <c r="N24" s="14"/>
      <c r="O24" s="14" t="str">
        <f>Данные!M27</f>
        <v>Сформированы</v>
      </c>
      <c r="P24" s="14"/>
      <c r="Q24" s="14" t="str">
        <f>Данные!O27</f>
        <v>Сформированы</v>
      </c>
      <c r="R24" s="14"/>
      <c r="S24" s="14" t="str">
        <f>Данные!Q27</f>
        <v>Сформированы</v>
      </c>
      <c r="T24" s="14"/>
      <c r="U24" s="14" t="str">
        <f>Данные!S27</f>
        <v>Сформированы</v>
      </c>
      <c r="V24" s="14"/>
      <c r="W24" s="14" t="str">
        <f>Данные!U27</f>
        <v>Сформированы</v>
      </c>
      <c r="X24" s="14"/>
      <c r="Y24" s="14" t="str">
        <f>Данные!W27</f>
        <v>Сформированы</v>
      </c>
      <c r="Z24" s="14"/>
      <c r="AA24" s="14" t="str">
        <f>Данные!Y27</f>
        <v>Сформированы</v>
      </c>
      <c r="AB24" s="14"/>
      <c r="AC24" s="14" t="str">
        <f>Данные!AA27</f>
        <v>Сформированы</v>
      </c>
      <c r="AD24" s="14"/>
      <c r="AE24" s="14" t="e">
        <f>Данные!#REF!</f>
        <v>#REF!</v>
      </c>
      <c r="AF24" s="14"/>
      <c r="AG24" s="14" t="e">
        <f>Данные!#REF!</f>
        <v>#REF!</v>
      </c>
      <c r="AH24" s="14"/>
      <c r="AI24" s="14" t="e">
        <f>Данные!#REF!</f>
        <v>#REF!</v>
      </c>
      <c r="AJ24" s="14"/>
      <c r="AK24" s="14" t="e">
        <f>Данные!#REF!</f>
        <v>#REF!</v>
      </c>
      <c r="AL24" s="14"/>
      <c r="AM24" s="14" t="e">
        <f>Данные!#REF!</f>
        <v>#REF!</v>
      </c>
      <c r="AN24" s="14"/>
      <c r="AO24" s="14" t="e">
        <f>Данные!#REF!</f>
        <v>#REF!</v>
      </c>
      <c r="AP24" s="14"/>
      <c r="AQ24" s="14" t="e">
        <f>Данные!#REF!</f>
        <v>#REF!</v>
      </c>
      <c r="AR24" s="14"/>
      <c r="AS24" s="14" t="e">
        <f>Данные!#REF!</f>
        <v>#REF!</v>
      </c>
      <c r="AT24" s="14"/>
      <c r="AU24" s="14" t="e">
        <f>Данные!#REF!</f>
        <v>#REF!</v>
      </c>
      <c r="AV24" s="14"/>
      <c r="AW24" s="14" t="e">
        <f>Данные!#REF!</f>
        <v>#REF!</v>
      </c>
      <c r="AX24" s="14"/>
      <c r="AY24" s="14" t="e">
        <f>Данные!#REF!</f>
        <v>#REF!</v>
      </c>
      <c r="AZ24" s="14"/>
      <c r="BA24" s="14" t="e">
        <f>Данные!#REF!</f>
        <v>#REF!</v>
      </c>
      <c r="BB24" s="14"/>
      <c r="BC24" s="14" t="e">
        <f>Данные!#REF!</f>
        <v>#REF!</v>
      </c>
      <c r="BD24" s="14"/>
      <c r="BE24" s="14" t="e">
        <f>Данные!#REF!</f>
        <v>#REF!</v>
      </c>
      <c r="BF24" s="14"/>
      <c r="BG24" s="14" t="e">
        <f>Данные!#REF!</f>
        <v>#REF!</v>
      </c>
      <c r="BH24" s="14"/>
      <c r="BI24" s="14" t="e">
        <f>Данные!#REF!</f>
        <v>#REF!</v>
      </c>
      <c r="BJ24" s="14"/>
      <c r="BK24" s="14" t="e">
        <f>Данные!#REF!</f>
        <v>#REF!</v>
      </c>
      <c r="BL24" s="14"/>
      <c r="BM24" s="14" t="e">
        <f>Данные!#REF!</f>
        <v>#REF!</v>
      </c>
      <c r="BN24" s="14"/>
      <c r="BO24" s="14" t="e">
        <f>Данные!#REF!</f>
        <v>#REF!</v>
      </c>
      <c r="BP24" s="14"/>
      <c r="BQ24" s="14" t="e">
        <f>Данные!#REF!</f>
        <v>#REF!</v>
      </c>
      <c r="BR24" s="14"/>
      <c r="BS24" s="14" t="e">
        <f>Данные!#REF!</f>
        <v>#REF!</v>
      </c>
      <c r="BT24" s="14"/>
      <c r="BU24" s="14" t="e">
        <f>Данные!#REF!</f>
        <v>#REF!</v>
      </c>
      <c r="BV24" s="14"/>
      <c r="BW24" s="14" t="e">
        <f>Данные!#REF!</f>
        <v>#REF!</v>
      </c>
      <c r="BX24" s="14"/>
      <c r="BY24" s="14" t="e">
        <f>Данные!#REF!</f>
        <v>#REF!</v>
      </c>
      <c r="BZ24" s="14"/>
      <c r="CA24" s="14" t="e">
        <f>Данные!#REF!</f>
        <v>#REF!</v>
      </c>
      <c r="CB24" s="14"/>
      <c r="CC24" s="14" t="e">
        <f>Данные!#REF!</f>
        <v>#REF!</v>
      </c>
      <c r="CD24" s="14"/>
      <c r="CE24" s="14" t="e">
        <f>Данные!#REF!</f>
        <v>#REF!</v>
      </c>
      <c r="CF24" s="14"/>
    </row>
    <row r="25" spans="1:97" hidden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97" hidden="1">
      <c r="B26" s="19" t="s">
        <v>27</v>
      </c>
      <c r="C26" s="14" t="s">
        <v>31</v>
      </c>
      <c r="D26" s="14" t="str">
        <f>Данные!B55</f>
        <v>Сформированы</v>
      </c>
      <c r="E26" s="14"/>
      <c r="F26" s="14" t="str">
        <f>Данные!D55</f>
        <v>Формируются</v>
      </c>
      <c r="G26" s="14"/>
      <c r="H26" s="14" t="str">
        <f>Данные!F55</f>
        <v>Сформированы</v>
      </c>
      <c r="I26" s="14"/>
      <c r="J26" s="14" t="str">
        <f>Данные!H55</f>
        <v>Формируются</v>
      </c>
      <c r="K26" s="14"/>
      <c r="L26" s="14" t="str">
        <f>Данные!J55</f>
        <v>Формируются</v>
      </c>
      <c r="M26" s="14"/>
      <c r="N26" s="14" t="str">
        <f>Данные!L55</f>
        <v>Сформированы</v>
      </c>
      <c r="O26" s="14"/>
      <c r="P26" s="14" t="str">
        <f>Данные!N55</f>
        <v>Формируются</v>
      </c>
      <c r="Q26" s="14"/>
      <c r="R26" s="14" t="str">
        <f>Данные!P55</f>
        <v>Формируются</v>
      </c>
      <c r="S26" s="14"/>
      <c r="T26" s="14" t="str">
        <f>Данные!R55</f>
        <v>Формируются</v>
      </c>
      <c r="U26" s="14"/>
      <c r="V26" s="14" t="str">
        <f>Данные!T55</f>
        <v>Формируются</v>
      </c>
      <c r="W26" s="14"/>
      <c r="X26" s="14" t="str">
        <f>Данные!V55</f>
        <v>Сформированы</v>
      </c>
      <c r="Y26" s="14"/>
      <c r="Z26" s="14" t="str">
        <f>Данные!X55</f>
        <v>Формируются</v>
      </c>
      <c r="AA26" s="14"/>
      <c r="AB26" s="14" t="str">
        <f>Данные!Z55</f>
        <v>Сформированы</v>
      </c>
      <c r="AC26" s="14"/>
      <c r="AD26" s="14" t="e">
        <f>Данные!#REF!</f>
        <v>#REF!</v>
      </c>
      <c r="AE26" s="14"/>
      <c r="AF26" s="14" t="e">
        <f>Данные!#REF!</f>
        <v>#REF!</v>
      </c>
      <c r="AG26" s="14"/>
      <c r="AH26" s="14" t="e">
        <f>Данные!#REF!</f>
        <v>#REF!</v>
      </c>
      <c r="AI26" s="14"/>
      <c r="AJ26" s="14" t="e">
        <f>Данные!#REF!</f>
        <v>#REF!</v>
      </c>
      <c r="AK26" s="14"/>
      <c r="AL26" s="14" t="e">
        <f>Данные!#REF!</f>
        <v>#REF!</v>
      </c>
      <c r="AM26" s="14"/>
      <c r="AN26" s="14" t="e">
        <f>Данные!#REF!</f>
        <v>#REF!</v>
      </c>
      <c r="AO26" s="14"/>
      <c r="AP26" s="14" t="e">
        <f>Данные!#REF!</f>
        <v>#REF!</v>
      </c>
      <c r="AQ26" s="14"/>
      <c r="AR26" s="14" t="e">
        <f>Данные!#REF!</f>
        <v>#REF!</v>
      </c>
      <c r="AS26" s="14"/>
      <c r="AT26" s="14" t="e">
        <f>Данные!#REF!</f>
        <v>#REF!</v>
      </c>
      <c r="AU26" s="14"/>
      <c r="AV26" s="14" t="e">
        <f>Данные!#REF!</f>
        <v>#REF!</v>
      </c>
      <c r="AW26" s="14"/>
      <c r="AX26" s="14" t="e">
        <f>Данные!#REF!</f>
        <v>#REF!</v>
      </c>
      <c r="AY26" s="14"/>
      <c r="AZ26" s="14" t="e">
        <f>Данные!#REF!</f>
        <v>#REF!</v>
      </c>
      <c r="BA26" s="14"/>
      <c r="BB26" s="14" t="e">
        <f>Данные!#REF!</f>
        <v>#REF!</v>
      </c>
      <c r="BC26" s="14"/>
      <c r="BD26" s="14" t="e">
        <f>Данные!#REF!</f>
        <v>#REF!</v>
      </c>
      <c r="BE26" s="14"/>
      <c r="BF26" s="14" t="e">
        <f>Данные!#REF!</f>
        <v>#REF!</v>
      </c>
      <c r="BG26" s="14"/>
      <c r="BH26" s="14" t="e">
        <f>Данные!#REF!</f>
        <v>#REF!</v>
      </c>
      <c r="BI26" s="14"/>
      <c r="BJ26" s="14" t="e">
        <f>Данные!#REF!</f>
        <v>#REF!</v>
      </c>
      <c r="BK26" s="14"/>
      <c r="BL26" s="14" t="e">
        <f>Данные!#REF!</f>
        <v>#REF!</v>
      </c>
      <c r="BM26" s="14"/>
      <c r="BN26" s="14" t="e">
        <f>Данные!#REF!</f>
        <v>#REF!</v>
      </c>
      <c r="BO26" s="14"/>
      <c r="BP26" s="14" t="e">
        <f>Данные!#REF!</f>
        <v>#REF!</v>
      </c>
      <c r="BQ26" s="14"/>
      <c r="BR26" s="14" t="e">
        <f>Данные!#REF!</f>
        <v>#REF!</v>
      </c>
      <c r="BS26" s="14"/>
      <c r="BT26" s="14" t="e">
        <f>Данные!#REF!</f>
        <v>#REF!</v>
      </c>
      <c r="BU26" s="14"/>
      <c r="BV26" s="14" t="e">
        <f>Данные!#REF!</f>
        <v>#REF!</v>
      </c>
      <c r="BW26" s="14"/>
      <c r="BX26" s="14" t="e">
        <f>Данные!#REF!</f>
        <v>#REF!</v>
      </c>
      <c r="BY26" s="14"/>
      <c r="BZ26" s="14" t="e">
        <f>Данные!#REF!</f>
        <v>#REF!</v>
      </c>
      <c r="CA26" s="14"/>
      <c r="CB26" s="14" t="e">
        <f>Данные!#REF!</f>
        <v>#REF!</v>
      </c>
      <c r="CC26" s="14"/>
      <c r="CD26" s="14" t="e">
        <f>Данные!#REF!</f>
        <v>#REF!</v>
      </c>
      <c r="CE26" s="14"/>
      <c r="CF26" s="14" t="e">
        <f>Данные!#REF!</f>
        <v>#REF!</v>
      </c>
    </row>
    <row r="27" spans="1:97" hidden="1">
      <c r="B27" s="14"/>
      <c r="C27" s="14" t="s">
        <v>32</v>
      </c>
      <c r="D27" s="14"/>
      <c r="E27" s="14" t="str">
        <f>Данные!C55</f>
        <v>Сформированы</v>
      </c>
      <c r="F27" s="14"/>
      <c r="G27" s="14" t="str">
        <f>Данные!E55</f>
        <v>Сформированы</v>
      </c>
      <c r="H27" s="14"/>
      <c r="I27" s="14" t="str">
        <f>Данные!G55</f>
        <v>Сформированы</v>
      </c>
      <c r="J27" s="14"/>
      <c r="K27" s="14" t="str">
        <f>Данные!I55</f>
        <v>Формируются</v>
      </c>
      <c r="L27" s="14"/>
      <c r="M27" s="14" t="str">
        <f>Данные!K55</f>
        <v>Формируются</v>
      </c>
      <c r="N27" s="14"/>
      <c r="O27" s="14" t="str">
        <f>Данные!M55</f>
        <v>Сформированы</v>
      </c>
      <c r="P27" s="14"/>
      <c r="Q27" s="14" t="str">
        <f>Данные!O55</f>
        <v>Формируются</v>
      </c>
      <c r="R27" s="14"/>
      <c r="S27" s="14" t="str">
        <f>Данные!Q55</f>
        <v>Сформированы</v>
      </c>
      <c r="T27" s="14"/>
      <c r="U27" s="14" t="str">
        <f>Данные!S55</f>
        <v>Сформированы</v>
      </c>
      <c r="V27" s="14"/>
      <c r="W27" s="14" t="str">
        <f>Данные!U55</f>
        <v>Формируются</v>
      </c>
      <c r="X27" s="14"/>
      <c r="Y27" s="14" t="str">
        <f>Данные!W55</f>
        <v>Сформированы</v>
      </c>
      <c r="Z27" s="14"/>
      <c r="AA27" s="14" t="str">
        <f>Данные!Y55</f>
        <v>Формируются</v>
      </c>
      <c r="AB27" s="14"/>
      <c r="AC27" s="14" t="str">
        <f>Данные!AA55</f>
        <v>Сформированы</v>
      </c>
      <c r="AD27" s="14"/>
      <c r="AE27" s="14" t="e">
        <f>Данные!#REF!</f>
        <v>#REF!</v>
      </c>
      <c r="AF27" s="14"/>
      <c r="AG27" s="14" t="e">
        <f>Данные!#REF!</f>
        <v>#REF!</v>
      </c>
      <c r="AH27" s="14"/>
      <c r="AI27" s="14" t="e">
        <f>Данные!#REF!</f>
        <v>#REF!</v>
      </c>
      <c r="AJ27" s="14"/>
      <c r="AK27" s="14" t="e">
        <f>Данные!#REF!</f>
        <v>#REF!</v>
      </c>
      <c r="AL27" s="14"/>
      <c r="AM27" s="14" t="e">
        <f>Данные!#REF!</f>
        <v>#REF!</v>
      </c>
      <c r="AN27" s="14"/>
      <c r="AO27" s="14" t="e">
        <f>Данные!#REF!</f>
        <v>#REF!</v>
      </c>
      <c r="AP27" s="14"/>
      <c r="AQ27" s="14" t="e">
        <f>Данные!#REF!</f>
        <v>#REF!</v>
      </c>
      <c r="AR27" s="14"/>
      <c r="AS27" s="14" t="e">
        <f>Данные!#REF!</f>
        <v>#REF!</v>
      </c>
      <c r="AT27" s="14"/>
      <c r="AU27" s="14" t="e">
        <f>Данные!#REF!</f>
        <v>#REF!</v>
      </c>
      <c r="AV27" s="14"/>
      <c r="AW27" s="14" t="e">
        <f>Данные!#REF!</f>
        <v>#REF!</v>
      </c>
      <c r="AX27" s="14"/>
      <c r="AY27" s="14" t="e">
        <f>Данные!#REF!</f>
        <v>#REF!</v>
      </c>
      <c r="AZ27" s="14"/>
      <c r="BA27" s="14" t="e">
        <f>Данные!#REF!</f>
        <v>#REF!</v>
      </c>
      <c r="BB27" s="14"/>
      <c r="BC27" s="14" t="e">
        <f>Данные!#REF!</f>
        <v>#REF!</v>
      </c>
      <c r="BD27" s="14"/>
      <c r="BE27" s="14" t="e">
        <f>Данные!#REF!</f>
        <v>#REF!</v>
      </c>
      <c r="BF27" s="14"/>
      <c r="BG27" s="14" t="e">
        <f>Данные!#REF!</f>
        <v>#REF!</v>
      </c>
      <c r="BH27" s="14"/>
      <c r="BI27" s="14" t="e">
        <f>Данные!#REF!</f>
        <v>#REF!</v>
      </c>
      <c r="BJ27" s="14"/>
      <c r="BK27" s="14" t="e">
        <f>Данные!#REF!</f>
        <v>#REF!</v>
      </c>
      <c r="BL27" s="14"/>
      <c r="BM27" s="14" t="e">
        <f>Данные!#REF!</f>
        <v>#REF!</v>
      </c>
      <c r="BN27" s="14"/>
      <c r="BO27" s="14" t="e">
        <f>Данные!#REF!</f>
        <v>#REF!</v>
      </c>
      <c r="BP27" s="14"/>
      <c r="BQ27" s="14" t="e">
        <f>Данные!#REF!</f>
        <v>#REF!</v>
      </c>
      <c r="BR27" s="14"/>
      <c r="BS27" s="14" t="e">
        <f>Данные!#REF!</f>
        <v>#REF!</v>
      </c>
      <c r="BT27" s="14"/>
      <c r="BU27" s="14" t="e">
        <f>Данные!#REF!</f>
        <v>#REF!</v>
      </c>
      <c r="BV27" s="14"/>
      <c r="BW27" s="14" t="e">
        <f>Данные!#REF!</f>
        <v>#REF!</v>
      </c>
      <c r="BX27" s="14"/>
      <c r="BY27" s="14" t="e">
        <f>Данные!#REF!</f>
        <v>#REF!</v>
      </c>
      <c r="BZ27" s="14"/>
      <c r="CA27" s="14" t="e">
        <f>Данные!#REF!</f>
        <v>#REF!</v>
      </c>
      <c r="CB27" s="14"/>
      <c r="CC27" s="14" t="e">
        <f>Данные!#REF!</f>
        <v>#REF!</v>
      </c>
      <c r="CD27" s="14"/>
      <c r="CE27" s="14" t="e">
        <f>Данные!#REF!</f>
        <v>#REF!</v>
      </c>
      <c r="CF27" s="14"/>
    </row>
    <row r="28" spans="1:97" hidden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97" hidden="1">
      <c r="B29" s="19" t="s">
        <v>28</v>
      </c>
      <c r="C29" s="14" t="s">
        <v>31</v>
      </c>
      <c r="D29" s="14" t="str">
        <f>Данные!B75</f>
        <v>Сформированы</v>
      </c>
      <c r="E29" s="14"/>
      <c r="F29" s="14" t="str">
        <f>Данные!D75</f>
        <v>Формируются</v>
      </c>
      <c r="G29" s="14"/>
      <c r="H29" s="14" t="str">
        <f>Данные!F75</f>
        <v>Сформированы</v>
      </c>
      <c r="I29" s="14"/>
      <c r="J29" s="14" t="str">
        <f>Данные!H75</f>
        <v>Формируются</v>
      </c>
      <c r="K29" s="14"/>
      <c r="L29" s="14" t="str">
        <f>Данные!J75</f>
        <v>Формируются</v>
      </c>
      <c r="M29" s="14"/>
      <c r="N29" s="14" t="str">
        <f>Данные!L75</f>
        <v>Сформированы</v>
      </c>
      <c r="O29" s="14"/>
      <c r="P29" s="14" t="str">
        <f>Данные!N75</f>
        <v>Формируются</v>
      </c>
      <c r="Q29" s="14"/>
      <c r="R29" s="14" t="str">
        <f>Данные!P75</f>
        <v>Формируются</v>
      </c>
      <c r="S29" s="14"/>
      <c r="T29" s="14" t="str">
        <f>Данные!R75</f>
        <v>Сформированы</v>
      </c>
      <c r="U29" s="14"/>
      <c r="V29" s="14" t="str">
        <f>Данные!T75</f>
        <v>Сформированы</v>
      </c>
      <c r="W29" s="14"/>
      <c r="X29" s="14" t="str">
        <f>Данные!V75</f>
        <v>Сформированы</v>
      </c>
      <c r="Y29" s="14"/>
      <c r="Z29" s="14" t="str">
        <f>Данные!X75</f>
        <v>Формируются</v>
      </c>
      <c r="AA29" s="14"/>
      <c r="AB29" s="14" t="str">
        <f>Данные!Z75</f>
        <v>Сформированы</v>
      </c>
      <c r="AC29" s="14"/>
      <c r="AD29" s="14" t="e">
        <f>Данные!#REF!</f>
        <v>#REF!</v>
      </c>
      <c r="AE29" s="14"/>
      <c r="AF29" s="14" t="e">
        <f>Данные!#REF!</f>
        <v>#REF!</v>
      </c>
      <c r="AG29" s="14"/>
      <c r="AH29" s="14" t="e">
        <f>Данные!#REF!</f>
        <v>#REF!</v>
      </c>
      <c r="AI29" s="14"/>
      <c r="AJ29" s="14" t="e">
        <f>Данные!#REF!</f>
        <v>#REF!</v>
      </c>
      <c r="AK29" s="14"/>
      <c r="AL29" s="14" t="e">
        <f>Данные!#REF!</f>
        <v>#REF!</v>
      </c>
      <c r="AM29" s="14"/>
      <c r="AN29" s="14" t="e">
        <f>Данные!#REF!</f>
        <v>#REF!</v>
      </c>
      <c r="AO29" s="14"/>
      <c r="AP29" s="14" t="e">
        <f>Данные!#REF!</f>
        <v>#REF!</v>
      </c>
      <c r="AQ29" s="14"/>
      <c r="AR29" s="14" t="e">
        <f>Данные!#REF!</f>
        <v>#REF!</v>
      </c>
      <c r="AS29" s="14"/>
      <c r="AT29" s="14" t="e">
        <f>Данные!#REF!</f>
        <v>#REF!</v>
      </c>
      <c r="AU29" s="14"/>
      <c r="AV29" s="14" t="e">
        <f>Данные!#REF!</f>
        <v>#REF!</v>
      </c>
      <c r="AW29" s="14"/>
      <c r="AX29" s="14" t="e">
        <f>Данные!#REF!</f>
        <v>#REF!</v>
      </c>
      <c r="AY29" s="14"/>
      <c r="AZ29" s="14" t="e">
        <f>Данные!#REF!</f>
        <v>#REF!</v>
      </c>
      <c r="BA29" s="14"/>
      <c r="BB29" s="14" t="e">
        <f>Данные!#REF!</f>
        <v>#REF!</v>
      </c>
      <c r="BC29" s="14"/>
      <c r="BD29" s="14" t="e">
        <f>Данные!#REF!</f>
        <v>#REF!</v>
      </c>
      <c r="BE29" s="14"/>
      <c r="BF29" s="14" t="e">
        <f>Данные!#REF!</f>
        <v>#REF!</v>
      </c>
      <c r="BG29" s="14"/>
      <c r="BH29" s="14" t="e">
        <f>Данные!#REF!</f>
        <v>#REF!</v>
      </c>
      <c r="BI29" s="14"/>
      <c r="BJ29" s="14" t="e">
        <f>Данные!#REF!</f>
        <v>#REF!</v>
      </c>
      <c r="BK29" s="14"/>
      <c r="BL29" s="14" t="e">
        <f>Данные!#REF!</f>
        <v>#REF!</v>
      </c>
      <c r="BM29" s="14"/>
      <c r="BN29" s="14" t="e">
        <f>Данные!#REF!</f>
        <v>#REF!</v>
      </c>
      <c r="BO29" s="14"/>
      <c r="BP29" s="14" t="e">
        <f>Данные!#REF!</f>
        <v>#REF!</v>
      </c>
      <c r="BQ29" s="14"/>
      <c r="BR29" s="14" t="e">
        <f>Данные!#REF!</f>
        <v>#REF!</v>
      </c>
      <c r="BS29" s="14"/>
      <c r="BT29" s="14" t="e">
        <f>Данные!#REF!</f>
        <v>#REF!</v>
      </c>
      <c r="BU29" s="14"/>
      <c r="BV29" s="14" t="e">
        <f>Данные!#REF!</f>
        <v>#REF!</v>
      </c>
      <c r="BW29" s="14"/>
      <c r="BX29" s="14" t="e">
        <f>Данные!#REF!</f>
        <v>#REF!</v>
      </c>
      <c r="BY29" s="14"/>
      <c r="BZ29" s="14" t="e">
        <f>Данные!#REF!</f>
        <v>#REF!</v>
      </c>
      <c r="CA29" s="14"/>
      <c r="CB29" s="14" t="e">
        <f>Данные!#REF!</f>
        <v>#REF!</v>
      </c>
      <c r="CC29" s="14"/>
      <c r="CD29" s="14" t="e">
        <f>Данные!#REF!</f>
        <v>#REF!</v>
      </c>
      <c r="CE29" s="14"/>
      <c r="CF29" s="14" t="e">
        <f>Данные!#REF!</f>
        <v>#REF!</v>
      </c>
    </row>
    <row r="30" spans="1:97" hidden="1">
      <c r="B30" s="14"/>
      <c r="C30" s="14" t="s">
        <v>32</v>
      </c>
      <c r="D30" s="14"/>
      <c r="E30" s="14" t="str">
        <f>Данные!C75</f>
        <v>Сформированы</v>
      </c>
      <c r="F30" s="14"/>
      <c r="G30" s="14" t="str">
        <f>Данные!E75</f>
        <v>Формируются</v>
      </c>
      <c r="H30" s="14"/>
      <c r="I30" s="14" t="str">
        <f>Данные!G75</f>
        <v>Сформированы</v>
      </c>
      <c r="J30" s="14"/>
      <c r="K30" s="14" t="str">
        <f>Данные!I75</f>
        <v>Формируются</v>
      </c>
      <c r="L30" s="14"/>
      <c r="M30" s="14" t="str">
        <f>Данные!K75</f>
        <v>Формируются</v>
      </c>
      <c r="N30" s="14"/>
      <c r="O30" s="14" t="str">
        <f>Данные!M75</f>
        <v>Сформированы</v>
      </c>
      <c r="P30" s="14"/>
      <c r="Q30" s="14" t="str">
        <f>Данные!O75</f>
        <v>Сформированы</v>
      </c>
      <c r="R30" s="14"/>
      <c r="S30" s="14" t="str">
        <f>Данные!Q75</f>
        <v>Сформированы</v>
      </c>
      <c r="T30" s="14"/>
      <c r="U30" s="14" t="str">
        <f>Данные!S75</f>
        <v>Сформированы</v>
      </c>
      <c r="V30" s="14"/>
      <c r="W30" s="14" t="str">
        <f>Данные!U75</f>
        <v>Сформированы</v>
      </c>
      <c r="X30" s="14"/>
      <c r="Y30" s="14" t="str">
        <f>Данные!W75</f>
        <v>Сформированы</v>
      </c>
      <c r="Z30" s="14"/>
      <c r="AA30" s="14" t="str">
        <f>Данные!Y75</f>
        <v>Формируются</v>
      </c>
      <c r="AB30" s="14"/>
      <c r="AC30" s="14" t="str">
        <f>Данные!AA75</f>
        <v>Сформированы</v>
      </c>
      <c r="AD30" s="14"/>
      <c r="AE30" s="14" t="e">
        <f>Данные!#REF!</f>
        <v>#REF!</v>
      </c>
      <c r="AF30" s="14"/>
      <c r="AG30" s="14" t="e">
        <f>Данные!#REF!</f>
        <v>#REF!</v>
      </c>
      <c r="AH30" s="14"/>
      <c r="AI30" s="14" t="e">
        <f>Данные!#REF!</f>
        <v>#REF!</v>
      </c>
      <c r="AJ30" s="14"/>
      <c r="AK30" s="14" t="e">
        <f>Данные!#REF!</f>
        <v>#REF!</v>
      </c>
      <c r="AL30" s="14"/>
      <c r="AM30" s="14" t="e">
        <f>Данные!#REF!</f>
        <v>#REF!</v>
      </c>
      <c r="AN30" s="14"/>
      <c r="AO30" s="14" t="e">
        <f>Данные!#REF!</f>
        <v>#REF!</v>
      </c>
      <c r="AP30" s="14"/>
      <c r="AQ30" s="14" t="e">
        <f>Данные!#REF!</f>
        <v>#REF!</v>
      </c>
      <c r="AR30" s="14"/>
      <c r="AS30" s="14" t="e">
        <f>Данные!#REF!</f>
        <v>#REF!</v>
      </c>
      <c r="AT30" s="14"/>
      <c r="AU30" s="14" t="e">
        <f>Данные!#REF!</f>
        <v>#REF!</v>
      </c>
      <c r="AV30" s="14"/>
      <c r="AW30" s="14" t="e">
        <f>Данные!#REF!</f>
        <v>#REF!</v>
      </c>
      <c r="AX30" s="14"/>
      <c r="AY30" s="14" t="e">
        <f>Данные!#REF!</f>
        <v>#REF!</v>
      </c>
      <c r="AZ30" s="14"/>
      <c r="BA30" s="14" t="e">
        <f>Данные!#REF!</f>
        <v>#REF!</v>
      </c>
      <c r="BB30" s="14"/>
      <c r="BC30" s="14" t="e">
        <f>Данные!#REF!</f>
        <v>#REF!</v>
      </c>
      <c r="BD30" s="14"/>
      <c r="BE30" s="14" t="e">
        <f>Данные!#REF!</f>
        <v>#REF!</v>
      </c>
      <c r="BF30" s="14"/>
      <c r="BG30" s="14" t="e">
        <f>Данные!#REF!</f>
        <v>#REF!</v>
      </c>
      <c r="BH30" s="14"/>
      <c r="BI30" s="14" t="e">
        <f>Данные!#REF!</f>
        <v>#REF!</v>
      </c>
      <c r="BJ30" s="14"/>
      <c r="BK30" s="14" t="e">
        <f>Данные!#REF!</f>
        <v>#REF!</v>
      </c>
      <c r="BL30" s="14"/>
      <c r="BM30" s="14" t="e">
        <f>Данные!#REF!</f>
        <v>#REF!</v>
      </c>
      <c r="BN30" s="14"/>
      <c r="BO30" s="14" t="e">
        <f>Данные!#REF!</f>
        <v>#REF!</v>
      </c>
      <c r="BP30" s="14"/>
      <c r="BQ30" s="14" t="e">
        <f>Данные!#REF!</f>
        <v>#REF!</v>
      </c>
      <c r="BR30" s="14"/>
      <c r="BS30" s="14" t="e">
        <f>Данные!#REF!</f>
        <v>#REF!</v>
      </c>
      <c r="BT30" s="14"/>
      <c r="BU30" s="14" t="e">
        <f>Данные!#REF!</f>
        <v>#REF!</v>
      </c>
      <c r="BV30" s="14"/>
      <c r="BW30" s="14" t="e">
        <f>Данные!#REF!</f>
        <v>#REF!</v>
      </c>
      <c r="BX30" s="14"/>
      <c r="BY30" s="14" t="e">
        <f>Данные!#REF!</f>
        <v>#REF!</v>
      </c>
      <c r="BZ30" s="14"/>
      <c r="CA30" s="14" t="e">
        <f>Данные!#REF!</f>
        <v>#REF!</v>
      </c>
      <c r="CB30" s="14"/>
      <c r="CC30" s="14" t="e">
        <f>Данные!#REF!</f>
        <v>#REF!</v>
      </c>
      <c r="CD30" s="14"/>
      <c r="CE30" s="14" t="e">
        <f>Данные!#REF!</f>
        <v>#REF!</v>
      </c>
      <c r="CF30" s="14"/>
    </row>
    <row r="31" spans="1:97" hidden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97" hidden="1">
      <c r="B32" s="19" t="s">
        <v>29</v>
      </c>
      <c r="C32" s="14" t="s">
        <v>31</v>
      </c>
      <c r="D32" s="14" t="str">
        <f>Данные!B96</f>
        <v>Формируются</v>
      </c>
      <c r="E32" s="14"/>
      <c r="F32" s="14" t="str">
        <f>Данные!D96</f>
        <v>Формируются</v>
      </c>
      <c r="G32" s="14"/>
      <c r="H32" s="14" t="str">
        <f>Данные!F96</f>
        <v>Сформированы</v>
      </c>
      <c r="I32" s="14"/>
      <c r="J32" s="14" t="str">
        <f>Данные!H96</f>
        <v>Формируются</v>
      </c>
      <c r="K32" s="14"/>
      <c r="L32" s="14" t="str">
        <f>Данные!J96</f>
        <v>Формируются</v>
      </c>
      <c r="M32" s="14"/>
      <c r="N32" s="14" t="str">
        <f>Данные!L96</f>
        <v>Сформированы</v>
      </c>
      <c r="O32" s="14"/>
      <c r="P32" s="14" t="str">
        <f>Данные!N96</f>
        <v>Формируются</v>
      </c>
      <c r="Q32" s="14"/>
      <c r="R32" s="14" t="str">
        <f>Данные!P96</f>
        <v>Формируются</v>
      </c>
      <c r="S32" s="14"/>
      <c r="T32" s="14" t="str">
        <f>Данные!R96</f>
        <v>Формируются</v>
      </c>
      <c r="U32" s="14"/>
      <c r="V32" s="14" t="str">
        <f>Данные!T96</f>
        <v>Формируются</v>
      </c>
      <c r="W32" s="14"/>
      <c r="X32" s="14" t="str">
        <f>Данные!V96</f>
        <v>Формируются</v>
      </c>
      <c r="Y32" s="14"/>
      <c r="Z32" s="14" t="str">
        <f>Данные!X96</f>
        <v>Формируются</v>
      </c>
      <c r="AA32" s="14"/>
      <c r="AB32" s="14" t="str">
        <f>Данные!Z96</f>
        <v>Формируются</v>
      </c>
      <c r="AC32" s="14"/>
      <c r="AD32" s="14" t="e">
        <f>Данные!#REF!</f>
        <v>#REF!</v>
      </c>
      <c r="AE32" s="14"/>
      <c r="AF32" s="14" t="e">
        <f>Данные!#REF!</f>
        <v>#REF!</v>
      </c>
      <c r="AG32" s="14"/>
      <c r="AH32" s="14" t="e">
        <f>Данные!#REF!</f>
        <v>#REF!</v>
      </c>
      <c r="AI32" s="14"/>
      <c r="AJ32" s="14" t="e">
        <f>Данные!#REF!</f>
        <v>#REF!</v>
      </c>
      <c r="AK32" s="14"/>
      <c r="AL32" s="14" t="e">
        <f>Данные!#REF!</f>
        <v>#REF!</v>
      </c>
      <c r="AM32" s="14"/>
      <c r="AN32" s="14" t="e">
        <f>Данные!#REF!</f>
        <v>#REF!</v>
      </c>
      <c r="AO32" s="14"/>
      <c r="AP32" s="14" t="e">
        <f>Данные!#REF!</f>
        <v>#REF!</v>
      </c>
      <c r="AQ32" s="14"/>
      <c r="AR32" s="14" t="e">
        <f>Данные!#REF!</f>
        <v>#REF!</v>
      </c>
      <c r="AS32" s="14"/>
      <c r="AT32" s="14" t="e">
        <f>Данные!#REF!</f>
        <v>#REF!</v>
      </c>
      <c r="AU32" s="14"/>
      <c r="AV32" s="14" t="e">
        <f>Данные!#REF!</f>
        <v>#REF!</v>
      </c>
      <c r="AW32" s="14"/>
      <c r="AX32" s="14" t="e">
        <f>Данные!#REF!</f>
        <v>#REF!</v>
      </c>
      <c r="AY32" s="14"/>
      <c r="AZ32" s="14" t="e">
        <f>Данные!#REF!</f>
        <v>#REF!</v>
      </c>
      <c r="BA32" s="14"/>
      <c r="BB32" s="14" t="e">
        <f>Данные!#REF!</f>
        <v>#REF!</v>
      </c>
      <c r="BC32" s="14"/>
      <c r="BD32" s="14" t="e">
        <f>Данные!#REF!</f>
        <v>#REF!</v>
      </c>
      <c r="BE32" s="14"/>
      <c r="BF32" s="14" t="e">
        <f>Данные!#REF!</f>
        <v>#REF!</v>
      </c>
      <c r="BG32" s="14"/>
      <c r="BH32" s="14" t="e">
        <f>Данные!#REF!</f>
        <v>#REF!</v>
      </c>
      <c r="BI32" s="14"/>
      <c r="BJ32" s="14" t="e">
        <f>Данные!#REF!</f>
        <v>#REF!</v>
      </c>
      <c r="BK32" s="14"/>
      <c r="BL32" s="14" t="e">
        <f>Данные!#REF!</f>
        <v>#REF!</v>
      </c>
      <c r="BM32" s="14"/>
      <c r="BN32" s="14" t="e">
        <f>Данные!#REF!</f>
        <v>#REF!</v>
      </c>
      <c r="BO32" s="14"/>
      <c r="BP32" s="14" t="e">
        <f>Данные!#REF!</f>
        <v>#REF!</v>
      </c>
      <c r="BQ32" s="14"/>
      <c r="BR32" s="14" t="e">
        <f>Данные!#REF!</f>
        <v>#REF!</v>
      </c>
      <c r="BS32" s="14"/>
      <c r="BT32" s="14" t="e">
        <f>Данные!#REF!</f>
        <v>#REF!</v>
      </c>
      <c r="BU32" s="14"/>
      <c r="BV32" s="14" t="e">
        <f>Данные!#REF!</f>
        <v>#REF!</v>
      </c>
      <c r="BW32" s="14"/>
      <c r="BX32" s="14" t="e">
        <f>Данные!#REF!</f>
        <v>#REF!</v>
      </c>
      <c r="BY32" s="14"/>
      <c r="BZ32" s="14" t="e">
        <f>Данные!#REF!</f>
        <v>#REF!</v>
      </c>
      <c r="CA32" s="14"/>
      <c r="CB32" s="14" t="e">
        <f>Данные!#REF!</f>
        <v>#REF!</v>
      </c>
      <c r="CC32" s="14"/>
      <c r="CD32" s="14" t="e">
        <f>Данные!#REF!</f>
        <v>#REF!</v>
      </c>
      <c r="CE32" s="14"/>
      <c r="CF32" s="14" t="e">
        <f>Данные!#REF!</f>
        <v>#REF!</v>
      </c>
    </row>
    <row r="33" spans="2:84" hidden="1">
      <c r="B33" s="14"/>
      <c r="C33" s="14" t="s">
        <v>32</v>
      </c>
      <c r="D33" s="14"/>
      <c r="E33" s="14" t="str">
        <f>Данные!C96</f>
        <v>Сформированы</v>
      </c>
      <c r="F33" s="14"/>
      <c r="G33" s="14" t="str">
        <f>Данные!E96</f>
        <v>Формируются</v>
      </c>
      <c r="H33" s="14"/>
      <c r="I33" s="14" t="str">
        <f>Данные!G96</f>
        <v>Сформированы</v>
      </c>
      <c r="J33" s="14"/>
      <c r="K33" s="14" t="str">
        <f>Данные!I96</f>
        <v>Формируются</v>
      </c>
      <c r="L33" s="14"/>
      <c r="M33" s="14" t="str">
        <f>Данные!K96</f>
        <v>Формируются</v>
      </c>
      <c r="N33" s="14"/>
      <c r="O33" s="14" t="str">
        <f>Данные!M96</f>
        <v>Сформированы</v>
      </c>
      <c r="P33" s="14"/>
      <c r="Q33" s="14" t="str">
        <f>Данные!O96</f>
        <v>Сформированы</v>
      </c>
      <c r="R33" s="14"/>
      <c r="S33" s="14" t="str">
        <f>Данные!Q96</f>
        <v>Сформированы</v>
      </c>
      <c r="T33" s="14"/>
      <c r="U33" s="14" t="str">
        <f>Данные!S96</f>
        <v>Сформированы</v>
      </c>
      <c r="V33" s="14"/>
      <c r="W33" s="14" t="str">
        <f>Данные!U96</f>
        <v>Сформированы</v>
      </c>
      <c r="X33" s="14"/>
      <c r="Y33" s="14" t="str">
        <f>Данные!W96</f>
        <v>Сформированы</v>
      </c>
      <c r="Z33" s="14"/>
      <c r="AA33" s="14" t="str">
        <f>Данные!Y96</f>
        <v>Сформированы</v>
      </c>
      <c r="AB33" s="14"/>
      <c r="AC33" s="14" t="str">
        <f>Данные!AA96</f>
        <v>Сформированы</v>
      </c>
      <c r="AD33" s="14"/>
      <c r="AE33" s="14" t="e">
        <f>Данные!#REF!</f>
        <v>#REF!</v>
      </c>
      <c r="AF33" s="14"/>
      <c r="AG33" s="14" t="e">
        <f>Данные!#REF!</f>
        <v>#REF!</v>
      </c>
      <c r="AH33" s="14"/>
      <c r="AI33" s="14" t="e">
        <f>Данные!#REF!</f>
        <v>#REF!</v>
      </c>
      <c r="AJ33" s="14"/>
      <c r="AK33" s="14" t="e">
        <f>Данные!#REF!</f>
        <v>#REF!</v>
      </c>
      <c r="AL33" s="14"/>
      <c r="AM33" s="14" t="e">
        <f>Данные!#REF!</f>
        <v>#REF!</v>
      </c>
      <c r="AN33" s="14"/>
      <c r="AO33" s="14" t="e">
        <f>Данные!#REF!</f>
        <v>#REF!</v>
      </c>
      <c r="AP33" s="14"/>
      <c r="AQ33" s="14" t="e">
        <f>Данные!#REF!</f>
        <v>#REF!</v>
      </c>
      <c r="AR33" s="14"/>
      <c r="AS33" s="14" t="e">
        <f>Данные!#REF!</f>
        <v>#REF!</v>
      </c>
      <c r="AT33" s="14"/>
      <c r="AU33" s="14" t="e">
        <f>Данные!#REF!</f>
        <v>#REF!</v>
      </c>
      <c r="AV33" s="14"/>
      <c r="AW33" s="14" t="e">
        <f>Данные!#REF!</f>
        <v>#REF!</v>
      </c>
      <c r="AX33" s="14"/>
      <c r="AY33" s="14" t="e">
        <f>Данные!#REF!</f>
        <v>#REF!</v>
      </c>
      <c r="AZ33" s="14"/>
      <c r="BA33" s="14" t="e">
        <f>Данные!#REF!</f>
        <v>#REF!</v>
      </c>
      <c r="BB33" s="14"/>
      <c r="BC33" s="14" t="e">
        <f>Данные!#REF!</f>
        <v>#REF!</v>
      </c>
      <c r="BD33" s="14"/>
      <c r="BE33" s="14" t="e">
        <f>Данные!#REF!</f>
        <v>#REF!</v>
      </c>
      <c r="BF33" s="14"/>
      <c r="BG33" s="14" t="e">
        <f>Данные!#REF!</f>
        <v>#REF!</v>
      </c>
      <c r="BH33" s="14"/>
      <c r="BI33" s="14" t="e">
        <f>Данные!#REF!</f>
        <v>#REF!</v>
      </c>
      <c r="BJ33" s="14"/>
      <c r="BK33" s="14" t="e">
        <f>Данные!#REF!</f>
        <v>#REF!</v>
      </c>
      <c r="BL33" s="14"/>
      <c r="BM33" s="14" t="e">
        <f>Данные!#REF!</f>
        <v>#REF!</v>
      </c>
      <c r="BN33" s="14"/>
      <c r="BO33" s="14" t="e">
        <f>Данные!#REF!</f>
        <v>#REF!</v>
      </c>
      <c r="BP33" s="14"/>
      <c r="BQ33" s="14" t="e">
        <f>Данные!#REF!</f>
        <v>#REF!</v>
      </c>
      <c r="BR33" s="14"/>
      <c r="BS33" s="14" t="e">
        <f>Данные!#REF!</f>
        <v>#REF!</v>
      </c>
      <c r="BT33" s="14"/>
      <c r="BU33" s="14" t="e">
        <f>Данные!#REF!</f>
        <v>#REF!</v>
      </c>
      <c r="BV33" s="14"/>
      <c r="BW33" s="14" t="e">
        <f>Данные!#REF!</f>
        <v>#REF!</v>
      </c>
      <c r="BX33" s="14"/>
      <c r="BY33" s="14" t="e">
        <f>Данные!#REF!</f>
        <v>#REF!</v>
      </c>
      <c r="BZ33" s="14"/>
      <c r="CA33" s="14" t="e">
        <f>Данные!#REF!</f>
        <v>#REF!</v>
      </c>
      <c r="CB33" s="14"/>
      <c r="CC33" s="14" t="e">
        <f>Данные!#REF!</f>
        <v>#REF!</v>
      </c>
      <c r="CD33" s="14"/>
      <c r="CE33" s="14" t="e">
        <f>Данные!#REF!</f>
        <v>#REF!</v>
      </c>
      <c r="CF33" s="14"/>
    </row>
    <row r="34" spans="2:84" hidden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2:84" hidden="1">
      <c r="B35" s="19" t="s">
        <v>30</v>
      </c>
      <c r="C35" s="14" t="s">
        <v>31</v>
      </c>
      <c r="D35" s="14" t="str">
        <f>Данные!B119</f>
        <v>Формируются</v>
      </c>
      <c r="E35" s="14"/>
      <c r="F35" s="14" t="str">
        <f>Данные!D119</f>
        <v>Формируются</v>
      </c>
      <c r="G35" s="14"/>
      <c r="H35" s="14" t="str">
        <f>Данные!F119</f>
        <v>Формируются</v>
      </c>
      <c r="I35" s="14"/>
      <c r="J35" s="14" t="str">
        <f>Данные!H119</f>
        <v>Формируются</v>
      </c>
      <c r="K35" s="14"/>
      <c r="L35" s="14" t="str">
        <f>Данные!J119</f>
        <v>Формируются</v>
      </c>
      <c r="M35" s="14"/>
      <c r="N35" s="14" t="str">
        <f>Данные!L119</f>
        <v>Сформированы</v>
      </c>
      <c r="O35" s="14"/>
      <c r="P35" s="14" t="str">
        <f>Данные!N119</f>
        <v>Сформированы</v>
      </c>
      <c r="Q35" s="14"/>
      <c r="R35" s="14" t="str">
        <f>Данные!P119</f>
        <v>Сформированы</v>
      </c>
      <c r="S35" s="14"/>
      <c r="T35" s="14" t="str">
        <f>Данные!R119</f>
        <v>Сформированы</v>
      </c>
      <c r="U35" s="14"/>
      <c r="V35" s="14" t="str">
        <f>Данные!T119</f>
        <v>Сформированы</v>
      </c>
      <c r="W35" s="14"/>
      <c r="X35" s="14" t="str">
        <f>Данные!V119</f>
        <v>Формируются</v>
      </c>
      <c r="Y35" s="14"/>
      <c r="Z35" s="14" t="str">
        <f>Данные!X119</f>
        <v>Сформированы</v>
      </c>
      <c r="AA35" s="14"/>
      <c r="AB35" s="14" t="str">
        <f>Данные!Z119</f>
        <v>Сформированы</v>
      </c>
      <c r="AC35" s="14"/>
      <c r="AD35" s="14" t="e">
        <f>Данные!#REF!</f>
        <v>#REF!</v>
      </c>
      <c r="AE35" s="14"/>
      <c r="AF35" s="14" t="e">
        <f>Данные!#REF!</f>
        <v>#REF!</v>
      </c>
      <c r="AG35" s="14"/>
      <c r="AH35" s="14" t="e">
        <f>Данные!#REF!</f>
        <v>#REF!</v>
      </c>
      <c r="AI35" s="14"/>
      <c r="AJ35" s="14" t="e">
        <f>Данные!#REF!</f>
        <v>#REF!</v>
      </c>
      <c r="AK35" s="14"/>
      <c r="AL35" s="14" t="e">
        <f>Данные!#REF!</f>
        <v>#REF!</v>
      </c>
      <c r="AM35" s="14"/>
      <c r="AN35" s="14" t="e">
        <f>Данные!#REF!</f>
        <v>#REF!</v>
      </c>
      <c r="AO35" s="14"/>
      <c r="AP35" s="14" t="e">
        <f>Данные!#REF!</f>
        <v>#REF!</v>
      </c>
      <c r="AQ35" s="14"/>
      <c r="AR35" s="14" t="e">
        <f>Данные!#REF!</f>
        <v>#REF!</v>
      </c>
      <c r="AS35" s="14"/>
      <c r="AT35" s="14" t="e">
        <f>Данные!#REF!</f>
        <v>#REF!</v>
      </c>
      <c r="AU35" s="14"/>
      <c r="AV35" s="14" t="e">
        <f>Данные!#REF!</f>
        <v>#REF!</v>
      </c>
      <c r="AW35" s="14"/>
      <c r="AX35" s="14" t="e">
        <f>Данные!#REF!</f>
        <v>#REF!</v>
      </c>
      <c r="AY35" s="14"/>
      <c r="AZ35" s="14" t="e">
        <f>Данные!#REF!</f>
        <v>#REF!</v>
      </c>
      <c r="BA35" s="14"/>
      <c r="BB35" s="14" t="e">
        <f>Данные!#REF!</f>
        <v>#REF!</v>
      </c>
      <c r="BC35" s="14"/>
      <c r="BD35" s="14" t="e">
        <f>Данные!#REF!</f>
        <v>#REF!</v>
      </c>
      <c r="BE35" s="14"/>
      <c r="BF35" s="14" t="e">
        <f>Данные!#REF!</f>
        <v>#REF!</v>
      </c>
      <c r="BG35" s="14"/>
      <c r="BH35" s="14" t="e">
        <f>Данные!#REF!</f>
        <v>#REF!</v>
      </c>
      <c r="BI35" s="14"/>
      <c r="BJ35" s="14" t="e">
        <f>Данные!#REF!</f>
        <v>#REF!</v>
      </c>
      <c r="BK35" s="14"/>
      <c r="BL35" s="14" t="e">
        <f>Данные!#REF!</f>
        <v>#REF!</v>
      </c>
      <c r="BM35" s="14"/>
      <c r="BN35" s="14" t="e">
        <f>Данные!#REF!</f>
        <v>#REF!</v>
      </c>
      <c r="BO35" s="14"/>
      <c r="BP35" s="14" t="e">
        <f>Данные!#REF!</f>
        <v>#REF!</v>
      </c>
      <c r="BQ35" s="14"/>
      <c r="BR35" s="14" t="e">
        <f>Данные!#REF!</f>
        <v>#REF!</v>
      </c>
      <c r="BS35" s="14"/>
      <c r="BT35" s="14" t="e">
        <f>Данные!#REF!</f>
        <v>#REF!</v>
      </c>
      <c r="BU35" s="14"/>
      <c r="BV35" s="14" t="e">
        <f>Данные!#REF!</f>
        <v>#REF!</v>
      </c>
      <c r="BW35" s="14"/>
      <c r="BX35" s="14" t="e">
        <f>Данные!#REF!</f>
        <v>#REF!</v>
      </c>
      <c r="BY35" s="14"/>
      <c r="BZ35" s="14" t="e">
        <f>Данные!#REF!</f>
        <v>#REF!</v>
      </c>
      <c r="CA35" s="14"/>
      <c r="CB35" s="14" t="e">
        <f>Данные!#REF!</f>
        <v>#REF!</v>
      </c>
      <c r="CC35" s="14"/>
      <c r="CD35" s="14" t="e">
        <f>Данные!#REF!</f>
        <v>#REF!</v>
      </c>
      <c r="CE35" s="14"/>
      <c r="CF35" s="14" t="e">
        <f>Данные!#REF!</f>
        <v>#REF!</v>
      </c>
    </row>
    <row r="36" spans="2:84" hidden="1">
      <c r="B36" s="14"/>
      <c r="C36" s="14" t="s">
        <v>32</v>
      </c>
      <c r="D36" s="14"/>
      <c r="E36" s="14" t="str">
        <f>Данные!C119</f>
        <v>Сформированы</v>
      </c>
      <c r="F36" s="14"/>
      <c r="G36" s="14" t="str">
        <f>Данные!E119</f>
        <v>Сформированы</v>
      </c>
      <c r="H36" s="14"/>
      <c r="I36" s="14" t="str">
        <f>Данные!G119</f>
        <v>Сформированы</v>
      </c>
      <c r="J36" s="14"/>
      <c r="K36" s="14" t="str">
        <f>Данные!I119</f>
        <v>Сформированы</v>
      </c>
      <c r="L36" s="14"/>
      <c r="M36" s="14" t="str">
        <f>Данные!K119</f>
        <v>Формируются</v>
      </c>
      <c r="N36" s="14"/>
      <c r="O36" s="14" t="str">
        <f>Данные!M119</f>
        <v>Сформированы</v>
      </c>
      <c r="P36" s="14"/>
      <c r="Q36" s="14" t="str">
        <f>Данные!O119</f>
        <v>Сформированы</v>
      </c>
      <c r="R36" s="14"/>
      <c r="S36" s="14" t="str">
        <f>Данные!Q119</f>
        <v>Сформированы</v>
      </c>
      <c r="T36" s="14"/>
      <c r="U36" s="14" t="str">
        <f>Данные!S119</f>
        <v>Сформированы</v>
      </c>
      <c r="V36" s="14"/>
      <c r="W36" s="14" t="str">
        <f>Данные!U119</f>
        <v>Сформированы</v>
      </c>
      <c r="X36" s="14"/>
      <c r="Y36" s="14" t="str">
        <f>Данные!W119</f>
        <v>Сформированы</v>
      </c>
      <c r="Z36" s="14"/>
      <c r="AA36" s="14" t="str">
        <f>Данные!Y119</f>
        <v>Сформированы</v>
      </c>
      <c r="AB36" s="14"/>
      <c r="AC36" s="14" t="str">
        <f>Данные!AA119</f>
        <v>Сформированы</v>
      </c>
      <c r="AD36" s="14"/>
      <c r="AE36" s="14" t="e">
        <f>Данные!#REF!</f>
        <v>#REF!</v>
      </c>
      <c r="AF36" s="14"/>
      <c r="AG36" s="14" t="e">
        <f>Данные!#REF!</f>
        <v>#REF!</v>
      </c>
      <c r="AH36" s="14"/>
      <c r="AI36" s="14" t="e">
        <f>Данные!#REF!</f>
        <v>#REF!</v>
      </c>
      <c r="AJ36" s="14"/>
      <c r="AK36" s="14" t="e">
        <f>Данные!#REF!</f>
        <v>#REF!</v>
      </c>
      <c r="AL36" s="14"/>
      <c r="AM36" s="14" t="e">
        <f>Данные!#REF!</f>
        <v>#REF!</v>
      </c>
      <c r="AN36" s="14"/>
      <c r="AO36" s="14" t="e">
        <f>Данные!#REF!</f>
        <v>#REF!</v>
      </c>
      <c r="AP36" s="14"/>
      <c r="AQ36" s="14" t="e">
        <f>Данные!#REF!</f>
        <v>#REF!</v>
      </c>
      <c r="AR36" s="14"/>
      <c r="AS36" s="14" t="e">
        <f>Данные!#REF!</f>
        <v>#REF!</v>
      </c>
      <c r="AT36" s="14"/>
      <c r="AU36" s="14" t="e">
        <f>Данные!#REF!</f>
        <v>#REF!</v>
      </c>
      <c r="AV36" s="14"/>
      <c r="AW36" s="14" t="e">
        <f>Данные!#REF!</f>
        <v>#REF!</v>
      </c>
      <c r="AX36" s="14"/>
      <c r="AY36" s="14" t="e">
        <f>Данные!#REF!</f>
        <v>#REF!</v>
      </c>
      <c r="AZ36" s="14"/>
      <c r="BA36" s="14" t="e">
        <f>Данные!#REF!</f>
        <v>#REF!</v>
      </c>
      <c r="BB36" s="14"/>
      <c r="BC36" s="14" t="e">
        <f>Данные!#REF!</f>
        <v>#REF!</v>
      </c>
      <c r="BD36" s="14"/>
      <c r="BE36" s="14" t="e">
        <f>Данные!#REF!</f>
        <v>#REF!</v>
      </c>
      <c r="BF36" s="14"/>
      <c r="BG36" s="14" t="e">
        <f>Данные!#REF!</f>
        <v>#REF!</v>
      </c>
      <c r="BH36" s="14"/>
      <c r="BI36" s="14" t="e">
        <f>Данные!#REF!</f>
        <v>#REF!</v>
      </c>
      <c r="BJ36" s="14"/>
      <c r="BK36" s="14" t="e">
        <f>Данные!#REF!</f>
        <v>#REF!</v>
      </c>
      <c r="BL36" s="14"/>
      <c r="BM36" s="14" t="e">
        <f>Данные!#REF!</f>
        <v>#REF!</v>
      </c>
      <c r="BN36" s="14"/>
      <c r="BO36" s="14" t="e">
        <f>Данные!#REF!</f>
        <v>#REF!</v>
      </c>
      <c r="BP36" s="14"/>
      <c r="BQ36" s="14" t="e">
        <f>Данные!#REF!</f>
        <v>#REF!</v>
      </c>
      <c r="BR36" s="14"/>
      <c r="BS36" s="14" t="e">
        <f>Данные!#REF!</f>
        <v>#REF!</v>
      </c>
      <c r="BT36" s="14"/>
      <c r="BU36" s="14" t="e">
        <f>Данные!#REF!</f>
        <v>#REF!</v>
      </c>
      <c r="BV36" s="14"/>
      <c r="BW36" s="14" t="e">
        <f>Данные!#REF!</f>
        <v>#REF!</v>
      </c>
      <c r="BX36" s="14"/>
      <c r="BY36" s="14" t="e">
        <f>Данные!#REF!</f>
        <v>#REF!</v>
      </c>
      <c r="BZ36" s="14"/>
      <c r="CA36" s="14" t="e">
        <f>Данные!#REF!</f>
        <v>#REF!</v>
      </c>
      <c r="CB36" s="14"/>
      <c r="CC36" s="14" t="e">
        <f>Данные!#REF!</f>
        <v>#REF!</v>
      </c>
      <c r="CD36" s="14"/>
      <c r="CE36" s="14" t="e">
        <f>Данные!#REF!</f>
        <v>#REF!</v>
      </c>
      <c r="CF36" s="14"/>
    </row>
    <row r="38" spans="2:84" hidden="1"/>
    <row r="39" spans="2:84" hidden="1">
      <c r="B39" s="97"/>
      <c r="C39" s="97"/>
      <c r="D39" s="97"/>
    </row>
    <row r="40" spans="2:84" hidden="1">
      <c r="B40" s="14"/>
      <c r="C40" s="14" t="str">
        <f>C23</f>
        <v>начало года</v>
      </c>
      <c r="D40" s="14" t="str">
        <f>C24</f>
        <v>конец года</v>
      </c>
    </row>
    <row r="41" spans="2:84" hidden="1">
      <c r="B41" s="41" t="str">
        <f>C7</f>
        <v>Не сформированы</v>
      </c>
      <c r="C41" s="43">
        <f>AVERAGE(I8:I12)</f>
        <v>0</v>
      </c>
      <c r="D41" s="43">
        <f>AVERAGE(I16:I20)</f>
        <v>0</v>
      </c>
    </row>
    <row r="42" spans="2:84" hidden="1">
      <c r="B42" s="41" t="str">
        <f>D7</f>
        <v>Формируются</v>
      </c>
      <c r="C42" s="43">
        <f>AVERAGE(J8:J13)</f>
        <v>61.538461538461533</v>
      </c>
      <c r="D42" s="43">
        <f>AVERAGE(J16:J20)</f>
        <v>24.615384615384617</v>
      </c>
    </row>
    <row r="43" spans="2:84" hidden="1">
      <c r="B43" s="41" t="str">
        <f>E7</f>
        <v>Сформированы</v>
      </c>
      <c r="C43" s="43">
        <f>AVERAGE(K8:K12)</f>
        <v>38.46153846153846</v>
      </c>
      <c r="D43" s="43">
        <f>AVERAGE(K16:K20)</f>
        <v>75.384615384615387</v>
      </c>
    </row>
    <row r="45" spans="2:84" hidden="1"/>
    <row r="46" spans="2:84" hidden="1"/>
    <row r="47" spans="2:84" hidden="1"/>
    <row r="48" spans="2:84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2:4" hidden="1"/>
    <row r="66" spans="2:4" hidden="1"/>
    <row r="67" spans="2:4" hidden="1"/>
    <row r="68" spans="2:4" hidden="1"/>
    <row r="69" spans="2:4" hidden="1"/>
    <row r="72" spans="2:4">
      <c r="B72" s="14" t="s">
        <v>33</v>
      </c>
      <c r="C72" s="14" t="s">
        <v>31</v>
      </c>
      <c r="D72" s="14" t="s">
        <v>32</v>
      </c>
    </row>
    <row r="73" spans="2:4">
      <c r="B73" s="19" t="s">
        <v>34</v>
      </c>
      <c r="C73" s="26">
        <f>K8</f>
        <v>30.76923076923077</v>
      </c>
      <c r="D73" s="26">
        <f>K16</f>
        <v>76.92307692307692</v>
      </c>
    </row>
    <row r="74" spans="2:4">
      <c r="B74" s="19" t="s">
        <v>35</v>
      </c>
      <c r="C74" s="26">
        <f t="shared" ref="C74:C77" si="6">K9</f>
        <v>38.46153846153846</v>
      </c>
      <c r="D74" s="26">
        <f t="shared" ref="D74:D77" si="7">K17</f>
        <v>61.53846153846154</v>
      </c>
    </row>
    <row r="75" spans="2:4">
      <c r="B75" s="19" t="s">
        <v>36</v>
      </c>
      <c r="C75" s="26">
        <f t="shared" si="6"/>
        <v>53.846153846153847</v>
      </c>
      <c r="D75" s="26">
        <f t="shared" si="7"/>
        <v>69.230769230769226</v>
      </c>
    </row>
    <row r="76" spans="2:4">
      <c r="B76" s="19" t="s">
        <v>37</v>
      </c>
      <c r="C76" s="26">
        <f t="shared" si="6"/>
        <v>15.384615384615385</v>
      </c>
      <c r="D76" s="26">
        <f t="shared" si="7"/>
        <v>76.92307692307692</v>
      </c>
    </row>
    <row r="77" spans="2:4">
      <c r="B77" s="19" t="s">
        <v>38</v>
      </c>
      <c r="C77" s="26">
        <f t="shared" si="6"/>
        <v>53.846153846153847</v>
      </c>
      <c r="D77" s="26">
        <f t="shared" si="7"/>
        <v>92.307692307692307</v>
      </c>
    </row>
  </sheetData>
  <mergeCells count="7">
    <mergeCell ref="I6:K6"/>
    <mergeCell ref="I14:K14"/>
    <mergeCell ref="B39:D39"/>
    <mergeCell ref="B4:H4"/>
    <mergeCell ref="C6:E6"/>
    <mergeCell ref="F6:H6"/>
    <mergeCell ref="C14:E1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7.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0.2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20.2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20.2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20.2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8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2.7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5.7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7.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33.7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31.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21.7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7.2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21.7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4.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5.7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 ht="18" customHeight="1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18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38.2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 ht="20.25" customHeight="1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8.7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23.2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8.7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6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18.7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15.7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16.5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33.7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34.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33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32.25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20.25" customHeight="1">
      <c r="A108" s="5" t="s">
        <v>18</v>
      </c>
      <c r="B108" s="34"/>
      <c r="C108" s="34"/>
    </row>
    <row r="109" spans="1:3" ht="30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4.2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21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6.5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49" priority="14" operator="equal">
      <formula>3</formula>
    </cfRule>
    <cfRule type="cellIs" dxfId="148" priority="15" operator="equal">
      <formula>2</formula>
    </cfRule>
    <cfRule type="cellIs" dxfId="147" priority="16" operator="equal">
      <formula>1</formula>
    </cfRule>
  </conditionalFormatting>
  <conditionalFormatting sqref="B117:B118">
    <cfRule type="cellIs" dxfId="146" priority="11" operator="equal">
      <formula>3</formula>
    </cfRule>
    <cfRule type="cellIs" dxfId="145" priority="12" operator="equal">
      <formula>2</formula>
    </cfRule>
    <cfRule type="cellIs" dxfId="144" priority="13" operator="equal">
      <formula>1</formula>
    </cfRule>
  </conditionalFormatting>
  <conditionalFormatting sqref="B118">
    <cfRule type="containsText" dxfId="143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142" priority="7" operator="containsText" text="Не сформированы">
      <formula>NOT(ISERROR(SEARCH("Не сформированы",B26)))</formula>
    </cfRule>
    <cfRule type="containsText" dxfId="141" priority="8" operator="containsText" text="Сформированы">
      <formula>NOT(ISERROR(SEARCH("Сформированы",B26)))</formula>
    </cfRule>
    <cfRule type="containsText" dxfId="140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139" priority="4" operator="containsText" text="Формируются">
      <formula>NOT(ISERROR(SEARCH("Формируются",C26)))</formula>
    </cfRule>
    <cfRule type="containsText" dxfId="138" priority="5" operator="containsText" text="Не сформированы">
      <formula>NOT(ISERROR(SEARCH("Не сформированы",C26)))</formula>
    </cfRule>
    <cfRule type="containsText" dxfId="137" priority="6" operator="containsText" text="Сформированы">
      <formula>NOT(ISERROR(SEARCH("Сформированы",C26)))</formula>
    </cfRule>
  </conditionalFormatting>
  <conditionalFormatting sqref="H8:H12 J8:J12">
    <cfRule type="cellIs" dxfId="136" priority="1" operator="equal">
      <formula>"Не сформированы"</formula>
    </cfRule>
    <cfRule type="containsText" dxfId="135" priority="2" operator="containsText" text="Формируются">
      <formula>NOT(ISERROR(SEARCH("Формируются",H8)))</formula>
    </cfRule>
    <cfRule type="containsText" dxfId="13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6.7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.7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.7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8.7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.7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20.2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8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7.2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8.7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1.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8.7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23.2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20.2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27.7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21.7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3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9.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 ht="17.25" customHeight="1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21.7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21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17.2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17.2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5.7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3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17.2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17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15.75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30.7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18.75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15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21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18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5.75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33" priority="14" operator="equal">
      <formula>3</formula>
    </cfRule>
    <cfRule type="cellIs" dxfId="132" priority="15" operator="equal">
      <formula>2</formula>
    </cfRule>
    <cfRule type="cellIs" dxfId="131" priority="16" operator="equal">
      <formula>1</formula>
    </cfRule>
  </conditionalFormatting>
  <conditionalFormatting sqref="B117:B118">
    <cfRule type="cellIs" dxfId="130" priority="11" operator="equal">
      <formula>3</formula>
    </cfRule>
    <cfRule type="cellIs" dxfId="129" priority="12" operator="equal">
      <formula>2</formula>
    </cfRule>
    <cfRule type="cellIs" dxfId="128" priority="13" operator="equal">
      <formula>1</formula>
    </cfRule>
  </conditionalFormatting>
  <conditionalFormatting sqref="B118">
    <cfRule type="containsText" dxfId="127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126" priority="7" operator="containsText" text="Не сформированы">
      <formula>NOT(ISERROR(SEARCH("Не сформированы",B26)))</formula>
    </cfRule>
    <cfRule type="containsText" dxfId="125" priority="8" operator="containsText" text="Сформированы">
      <formula>NOT(ISERROR(SEARCH("Сформированы",B26)))</formula>
    </cfRule>
    <cfRule type="containsText" dxfId="124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123" priority="4" operator="containsText" text="Формируются">
      <formula>NOT(ISERROR(SEARCH("Формируются",C26)))</formula>
    </cfRule>
    <cfRule type="containsText" dxfId="122" priority="5" operator="containsText" text="Не сформированы">
      <formula>NOT(ISERROR(SEARCH("Не сформированы",C26)))</formula>
    </cfRule>
    <cfRule type="containsText" dxfId="121" priority="6" operator="containsText" text="Сформированы">
      <formula>NOT(ISERROR(SEARCH("Сформированы",C26)))</formula>
    </cfRule>
  </conditionalFormatting>
  <conditionalFormatting sqref="H8:H12 J8:J12">
    <cfRule type="cellIs" dxfId="120" priority="1" operator="equal">
      <formula>"Не сформированы"</formula>
    </cfRule>
    <cfRule type="containsText" dxfId="119" priority="2" operator="containsText" text="Формируются">
      <formula>NOT(ISERROR(SEARCH("Формируются",H8)))</formula>
    </cfRule>
    <cfRule type="containsText" dxfId="11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4.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9.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20.2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8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6.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6.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8.7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8.2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8.7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45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8.7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7.2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20.2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27.7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9.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7.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8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38.2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18.7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8.7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3.7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20.2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22.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30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33.7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45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21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/>
      <c r="C105" s="34"/>
    </row>
    <row r="106" spans="1:3" ht="27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33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29.25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17" priority="14" operator="equal">
      <formula>3</formula>
    </cfRule>
    <cfRule type="cellIs" dxfId="116" priority="15" operator="equal">
      <formula>2</formula>
    </cfRule>
    <cfRule type="cellIs" dxfId="115" priority="16" operator="equal">
      <formula>1</formula>
    </cfRule>
  </conditionalFormatting>
  <conditionalFormatting sqref="B117:B118">
    <cfRule type="cellIs" dxfId="114" priority="11" operator="equal">
      <formula>3</formula>
    </cfRule>
    <cfRule type="cellIs" dxfId="113" priority="12" operator="equal">
      <formula>2</formula>
    </cfRule>
    <cfRule type="cellIs" dxfId="112" priority="13" operator="equal">
      <formula>1</formula>
    </cfRule>
  </conditionalFormatting>
  <conditionalFormatting sqref="B118">
    <cfRule type="containsText" dxfId="111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110" priority="7" operator="containsText" text="Не сформированы">
      <formula>NOT(ISERROR(SEARCH("Не сформированы",B26)))</formula>
    </cfRule>
    <cfRule type="containsText" dxfId="109" priority="8" operator="containsText" text="Сформированы">
      <formula>NOT(ISERROR(SEARCH("Сформированы",B26)))</formula>
    </cfRule>
    <cfRule type="containsText" dxfId="108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107" priority="4" operator="containsText" text="Формируются">
      <formula>NOT(ISERROR(SEARCH("Формируются",C26)))</formula>
    </cfRule>
    <cfRule type="containsText" dxfId="106" priority="5" operator="containsText" text="Не сформированы">
      <formula>NOT(ISERROR(SEARCH("Не сформированы",C26)))</formula>
    </cfRule>
    <cfRule type="containsText" dxfId="105" priority="6" operator="containsText" text="Сформированы">
      <formula>NOT(ISERROR(SEARCH("Сформированы",C26)))</formula>
    </cfRule>
  </conditionalFormatting>
  <conditionalFormatting sqref="H8:H12 J8:J12">
    <cfRule type="cellIs" dxfId="104" priority="1" operator="equal">
      <formula>"Не сформированы"</formula>
    </cfRule>
    <cfRule type="containsText" dxfId="103" priority="2" operator="containsText" text="Формируются">
      <formula>NOT(ISERROR(SEARCH("Формируются",H8)))</formula>
    </cfRule>
    <cfRule type="containsText" dxfId="10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5.2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.7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.7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8.7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.7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21.7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8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8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/>
      <c r="C20" s="34"/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41.2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6.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8.7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31.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19.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6.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29.2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18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30.7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19.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1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57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5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62" t="s">
        <v>143</v>
      </c>
      <c r="B75" s="34"/>
      <c r="C75" s="34"/>
    </row>
    <row r="76" spans="1:3" ht="15.75">
      <c r="A76" s="63" t="s">
        <v>15</v>
      </c>
      <c r="B76" s="34"/>
      <c r="C76" s="34"/>
    </row>
    <row r="77" spans="1:3" ht="32.25" customHeight="1">
      <c r="A77" s="64" t="s">
        <v>77</v>
      </c>
      <c r="B77" s="34" t="e">
        <f>Данные!#REF!</f>
        <v>#REF!</v>
      </c>
      <c r="C77" s="34" t="e">
        <f>Данные!#REF!</f>
        <v>#REF!</v>
      </c>
    </row>
    <row r="78" spans="1:3" ht="18" customHeight="1">
      <c r="A78" s="64" t="s">
        <v>109</v>
      </c>
      <c r="B78" s="34" t="e">
        <f>Данные!#REF!</f>
        <v>#REF!</v>
      </c>
      <c r="C78" s="34" t="e">
        <f>Данные!#REF!</f>
        <v>#REF!</v>
      </c>
    </row>
    <row r="79" spans="1:3" ht="21" customHeight="1">
      <c r="A79" s="64" t="s">
        <v>110</v>
      </c>
      <c r="B79" s="34" t="e">
        <f>Данные!#REF!</f>
        <v>#REF!</v>
      </c>
      <c r="C79" s="34" t="e">
        <f>Данные!#REF!</f>
        <v>#REF!</v>
      </c>
    </row>
    <row r="80" spans="1:3" ht="34.5" customHeight="1">
      <c r="A80" s="64" t="s">
        <v>111</v>
      </c>
      <c r="B80" s="34" t="e">
        <f>Данные!#REF!</f>
        <v>#REF!</v>
      </c>
      <c r="C80" s="34" t="e">
        <f>Данные!#REF!</f>
        <v>#REF!</v>
      </c>
    </row>
    <row r="81" spans="1:3" ht="20.25" customHeight="1">
      <c r="A81" s="64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64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64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64" t="s">
        <v>115</v>
      </c>
      <c r="B84" s="34" t="e">
        <f>Данные!#REF!</f>
        <v>#REF!</v>
      </c>
      <c r="C84" s="34" t="e">
        <f>Данные!#REF!</f>
        <v>#REF!</v>
      </c>
    </row>
    <row r="85" spans="1:3" ht="18" customHeight="1">
      <c r="A85" s="63" t="s">
        <v>25</v>
      </c>
      <c r="B85" s="34"/>
      <c r="C85" s="34"/>
    </row>
    <row r="86" spans="1:3" ht="18.75" customHeight="1">
      <c r="A86" s="65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65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65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65" t="s">
        <v>119</v>
      </c>
      <c r="B89" s="34" t="e">
        <f>Данные!#REF!</f>
        <v>#REF!</v>
      </c>
      <c r="C89" s="34" t="e">
        <f>Данные!#REF!</f>
        <v>#REF!</v>
      </c>
    </row>
    <row r="90" spans="1:3" ht="17.25" customHeight="1">
      <c r="A90" s="65" t="s">
        <v>120</v>
      </c>
      <c r="B90" s="34" t="e">
        <f>Данные!#REF!</f>
        <v>#REF!</v>
      </c>
      <c r="C90" s="34" t="e">
        <f>Данные!#REF!</f>
        <v>#REF!</v>
      </c>
    </row>
    <row r="91" spans="1:3" ht="33" customHeight="1">
      <c r="A91" s="65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65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57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57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5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66" t="s">
        <v>140</v>
      </c>
      <c r="B96" s="34"/>
      <c r="C96" s="34"/>
    </row>
    <row r="97" spans="1:3" ht="15.75">
      <c r="A97" s="55" t="s">
        <v>141</v>
      </c>
      <c r="B97" s="34"/>
      <c r="C97" s="34"/>
    </row>
    <row r="98" spans="1:3" ht="21" customHeight="1">
      <c r="A98" s="56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56" t="s">
        <v>124</v>
      </c>
      <c r="B99" s="34" t="e">
        <f>Данные!#REF!</f>
        <v>#REF!</v>
      </c>
      <c r="C99" s="34" t="e">
        <f>Данные!#REF!</f>
        <v>#REF!</v>
      </c>
    </row>
    <row r="100" spans="1:3" ht="33" customHeight="1">
      <c r="A100" s="56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56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56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56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56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56" t="s">
        <v>130</v>
      </c>
      <c r="B105" s="34" t="e">
        <f>Данные!#REF!</f>
        <v>#REF!</v>
      </c>
      <c r="C105" s="34" t="e">
        <f>Данные!#REF!</f>
        <v>#REF!</v>
      </c>
    </row>
    <row r="106" spans="1:3" ht="21.75" customHeight="1">
      <c r="A106" s="56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56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5" t="s">
        <v>142</v>
      </c>
      <c r="B108" s="34"/>
      <c r="C108" s="34"/>
    </row>
    <row r="109" spans="1:3" ht="13.5" customHeight="1">
      <c r="A109" s="56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56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56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56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56" t="s">
        <v>137</v>
      </c>
      <c r="B113" s="34" t="e">
        <f>Данные!#REF!</f>
        <v>#REF!</v>
      </c>
      <c r="C113" s="34" t="e">
        <f>Данные!#REF!</f>
        <v>#REF!</v>
      </c>
    </row>
    <row r="114" spans="1:3" ht="16.5" customHeight="1">
      <c r="A114" s="56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5.75" customHeight="1">
      <c r="A115" s="56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57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57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5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101" priority="14" operator="equal">
      <formula>3</formula>
    </cfRule>
    <cfRule type="cellIs" dxfId="100" priority="15" operator="equal">
      <formula>2</formula>
    </cfRule>
    <cfRule type="cellIs" dxfId="99" priority="16" operator="equal">
      <formula>1</formula>
    </cfRule>
  </conditionalFormatting>
  <conditionalFormatting sqref="B118">
    <cfRule type="containsText" dxfId="98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97" priority="7" operator="containsText" text="Не сформированы">
      <formula>NOT(ISERROR(SEARCH("Не сформированы",B26)))</formula>
    </cfRule>
    <cfRule type="containsText" dxfId="96" priority="8" operator="containsText" text="Сформированы">
      <formula>NOT(ISERROR(SEARCH("Сформированы",B26)))</formula>
    </cfRule>
    <cfRule type="containsText" dxfId="95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94" priority="4" operator="containsText" text="Формируются">
      <formula>NOT(ISERROR(SEARCH("Формируются",C26)))</formula>
    </cfRule>
    <cfRule type="containsText" dxfId="93" priority="5" operator="containsText" text="Не сформированы">
      <formula>NOT(ISERROR(SEARCH("Не сформированы",C26)))</formula>
    </cfRule>
    <cfRule type="containsText" dxfId="92" priority="6" operator="containsText" text="Сформированы">
      <formula>NOT(ISERROR(SEARCH("Сформированы",C26)))</formula>
    </cfRule>
  </conditionalFormatting>
  <conditionalFormatting sqref="H8:H12 J8:J12">
    <cfRule type="cellIs" dxfId="91" priority="1" operator="equal">
      <formula>"Не сформированы"</formula>
    </cfRule>
    <cfRule type="containsText" dxfId="90" priority="2" operator="containsText" text="Формируются">
      <formula>NOT(ISERROR(SEARCH("Формируются",H8)))</formula>
    </cfRule>
    <cfRule type="containsText" dxfId="89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9.7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8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9.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28.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5.7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42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25.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20.2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27.7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29.2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18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30.7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38.2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1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57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5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62" t="s">
        <v>143</v>
      </c>
      <c r="B75" s="34"/>
      <c r="C75" s="34"/>
    </row>
    <row r="76" spans="1:3" ht="15.75">
      <c r="A76" s="63" t="s">
        <v>15</v>
      </c>
      <c r="B76" s="34"/>
      <c r="C76" s="34"/>
    </row>
    <row r="77" spans="1:3" ht="32.25" customHeight="1">
      <c r="A77" s="64" t="s">
        <v>77</v>
      </c>
      <c r="B77" s="34" t="e">
        <f>Данные!#REF!</f>
        <v>#REF!</v>
      </c>
      <c r="C77" s="34" t="e">
        <f>Данные!#REF!</f>
        <v>#REF!</v>
      </c>
    </row>
    <row r="78" spans="1:3" ht="19.5" customHeight="1">
      <c r="A78" s="64" t="s">
        <v>109</v>
      </c>
      <c r="B78" s="34" t="e">
        <f>Данные!#REF!</f>
        <v>#REF!</v>
      </c>
      <c r="C78" s="34" t="e">
        <f>Данные!#REF!</f>
        <v>#REF!</v>
      </c>
    </row>
    <row r="79" spans="1:3" ht="21" customHeight="1">
      <c r="A79" s="64" t="s">
        <v>110</v>
      </c>
      <c r="B79" s="34" t="e">
        <f>Данные!#REF!</f>
        <v>#REF!</v>
      </c>
      <c r="C79" s="34" t="e">
        <f>Данные!#REF!</f>
        <v>#REF!</v>
      </c>
    </row>
    <row r="80" spans="1:3" ht="48.75" customHeight="1">
      <c r="A80" s="64" t="s">
        <v>111</v>
      </c>
      <c r="B80" s="34" t="e">
        <f>Данные!#REF!</f>
        <v>#REF!</v>
      </c>
      <c r="C80" s="34" t="e">
        <f>Данные!#REF!</f>
        <v>#REF!</v>
      </c>
    </row>
    <row r="81" spans="1:3" ht="22.5" customHeight="1">
      <c r="A81" s="64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64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64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64" t="s">
        <v>115</v>
      </c>
      <c r="B84" s="34" t="e">
        <f>Данные!#REF!</f>
        <v>#REF!</v>
      </c>
      <c r="C84" s="34" t="e">
        <f>Данные!#REF!</f>
        <v>#REF!</v>
      </c>
    </row>
    <row r="85" spans="1:3" ht="24" customHeight="1">
      <c r="A85" s="63" t="s">
        <v>25</v>
      </c>
      <c r="B85" s="34"/>
      <c r="C85" s="34"/>
    </row>
    <row r="86" spans="1:3" ht="18.75" customHeight="1">
      <c r="A86" s="65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65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65" t="s">
        <v>118</v>
      </c>
      <c r="B88" s="34" t="e">
        <f>Данные!#REF!</f>
        <v>#REF!</v>
      </c>
      <c r="C88" s="34" t="e">
        <f>Данные!#REF!</f>
        <v>#REF!</v>
      </c>
    </row>
    <row r="89" spans="1:3" ht="33.75" customHeight="1">
      <c r="A89" s="65" t="s">
        <v>119</v>
      </c>
      <c r="B89" s="34" t="e">
        <f>Данные!#REF!</f>
        <v>#REF!</v>
      </c>
      <c r="C89" s="34" t="e">
        <f>Данные!#REF!</f>
        <v>#REF!</v>
      </c>
    </row>
    <row r="90" spans="1:3" ht="18" customHeight="1">
      <c r="A90" s="65" t="s">
        <v>120</v>
      </c>
      <c r="B90" s="34" t="e">
        <f>Данные!#REF!</f>
        <v>#REF!</v>
      </c>
      <c r="C90" s="34" t="e">
        <f>Данные!#REF!</f>
        <v>#REF!</v>
      </c>
    </row>
    <row r="91" spans="1:3" ht="39.75" customHeight="1">
      <c r="A91" s="65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65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57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57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5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66" t="s">
        <v>140</v>
      </c>
      <c r="B96" s="34"/>
      <c r="C96" s="34"/>
    </row>
    <row r="97" spans="1:3" ht="15.75">
      <c r="A97" s="55" t="s">
        <v>141</v>
      </c>
      <c r="B97" s="34"/>
      <c r="C97" s="34"/>
    </row>
    <row r="98" spans="1:3" ht="21" customHeight="1">
      <c r="A98" s="56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56" t="s">
        <v>124</v>
      </c>
      <c r="B99" s="34" t="e">
        <f>Данные!#REF!</f>
        <v>#REF!</v>
      </c>
      <c r="C99" s="34" t="e">
        <f>Данные!#REF!</f>
        <v>#REF!</v>
      </c>
    </row>
    <row r="100" spans="1:3" ht="33" customHeight="1">
      <c r="A100" s="56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56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56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56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56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56" t="s">
        <v>130</v>
      </c>
      <c r="B105" s="34" t="e">
        <f>Данные!#REF!</f>
        <v>#REF!</v>
      </c>
      <c r="C105" s="34" t="e">
        <f>Данные!#REF!</f>
        <v>#REF!</v>
      </c>
    </row>
    <row r="106" spans="1:3" ht="32.25" customHeight="1">
      <c r="A106" s="56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56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5" t="s">
        <v>142</v>
      </c>
      <c r="B108" s="34"/>
      <c r="C108" s="34"/>
    </row>
    <row r="109" spans="1:3" ht="13.5" customHeight="1">
      <c r="A109" s="56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56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56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56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56" t="s">
        <v>137</v>
      </c>
      <c r="B113" s="34" t="e">
        <f>Данные!#REF!</f>
        <v>#REF!</v>
      </c>
      <c r="C113" s="34" t="e">
        <f>Данные!#REF!</f>
        <v>#REF!</v>
      </c>
    </row>
    <row r="114" spans="1:3" ht="33" customHeight="1">
      <c r="A114" s="56" t="s">
        <v>138</v>
      </c>
      <c r="B114" s="34" t="e">
        <f>Данные!#REF!</f>
        <v>#REF!</v>
      </c>
      <c r="C114" s="34" t="e">
        <f>Данные!#REF!</f>
        <v>#REF!</v>
      </c>
    </row>
    <row r="115" spans="1:3" ht="29.25" customHeight="1">
      <c r="A115" s="56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57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57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5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88" priority="14" operator="equal">
      <formula>3</formula>
    </cfRule>
    <cfRule type="cellIs" dxfId="87" priority="15" operator="equal">
      <formula>2</formula>
    </cfRule>
    <cfRule type="cellIs" dxfId="86" priority="16" operator="equal">
      <formula>1</formula>
    </cfRule>
  </conditionalFormatting>
  <conditionalFormatting sqref="B118">
    <cfRule type="containsText" dxfId="85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84" priority="7" operator="containsText" text="Не сформированы">
      <formula>NOT(ISERROR(SEARCH("Не сформированы",B26)))</formula>
    </cfRule>
    <cfRule type="containsText" dxfId="83" priority="8" operator="containsText" text="Сформированы">
      <formula>NOT(ISERROR(SEARCH("Сформированы",B26)))</formula>
    </cfRule>
    <cfRule type="containsText" dxfId="82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81" priority="4" operator="containsText" text="Формируются">
      <formula>NOT(ISERROR(SEARCH("Формируются",C26)))</formula>
    </cfRule>
    <cfRule type="containsText" dxfId="80" priority="5" operator="containsText" text="Не сформированы">
      <formula>NOT(ISERROR(SEARCH("Не сформированы",C26)))</formula>
    </cfRule>
    <cfRule type="containsText" dxfId="79" priority="6" operator="containsText" text="Сформированы">
      <formula>NOT(ISERROR(SEARCH("Сформированы",C26)))</formula>
    </cfRule>
  </conditionalFormatting>
  <conditionalFormatting sqref="H8:H12 J8:J12">
    <cfRule type="cellIs" dxfId="78" priority="1" operator="equal">
      <formula>"Не сформированы"</formula>
    </cfRule>
    <cfRule type="containsText" dxfId="77" priority="2" operator="containsText" text="Формируются">
      <formula>NOT(ISERROR(SEARCH("Формируются",H8)))</formula>
    </cfRule>
    <cfRule type="containsText" dxfId="7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17.2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.7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.7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8.7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.7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18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28.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8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8.2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18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8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21.7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27.7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7.2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2.2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20.2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12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15.7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34" t="e">
        <f>Данные!#REF!</f>
        <v>#REF!</v>
      </c>
      <c r="C72" s="34" t="e">
        <f>Данные!#REF!</f>
        <v>#REF!</v>
      </c>
    </row>
    <row r="73" spans="1:3">
      <c r="A73" s="6" t="s">
        <v>0</v>
      </c>
      <c r="B73" s="34" t="e">
        <f>Данные!#REF!</f>
        <v>#REF!</v>
      </c>
      <c r="C73" s="34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32.2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32.2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9.7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32.2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30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31.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1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57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5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54" t="s">
        <v>140</v>
      </c>
      <c r="B96" s="34"/>
      <c r="C96" s="34"/>
    </row>
    <row r="97" spans="1:3" ht="15.75">
      <c r="A97" s="55" t="s">
        <v>141</v>
      </c>
      <c r="B97" s="34"/>
      <c r="C97" s="34"/>
    </row>
    <row r="98" spans="1:3" ht="12.75" customHeight="1">
      <c r="A98" s="56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56" t="s">
        <v>124</v>
      </c>
      <c r="B99" s="34" t="e">
        <f>Данные!#REF!</f>
        <v>#REF!</v>
      </c>
      <c r="C99" s="34" t="e">
        <f>Данные!#REF!</f>
        <v>#REF!</v>
      </c>
    </row>
    <row r="100" spans="1:3" ht="21" customHeight="1">
      <c r="A100" s="56" t="s">
        <v>125</v>
      </c>
      <c r="B100" s="34" t="e">
        <f>Данные!#REF!</f>
        <v>#REF!</v>
      </c>
      <c r="C100" s="34" t="e">
        <f>Данные!#REF!</f>
        <v>#REF!</v>
      </c>
    </row>
    <row r="101" spans="1:3" ht="23.25" customHeight="1">
      <c r="A101" s="56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56" t="s">
        <v>127</v>
      </c>
      <c r="B102" s="34" t="e">
        <f>Данные!#REF!</f>
        <v>#REF!</v>
      </c>
      <c r="C102" s="34" t="e">
        <f>Данные!#REF!</f>
        <v>#REF!</v>
      </c>
    </row>
    <row r="103" spans="1:3" ht="18" customHeight="1">
      <c r="A103" s="56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56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56" t="s">
        <v>130</v>
      </c>
      <c r="B105" s="34" t="e">
        <f>Данные!#REF!</f>
        <v>#REF!</v>
      </c>
      <c r="C105" s="34" t="e">
        <f>Данные!#REF!</f>
        <v>#REF!</v>
      </c>
    </row>
    <row r="106" spans="1:3" ht="22.5" customHeight="1">
      <c r="A106" s="56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56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5" t="s">
        <v>142</v>
      </c>
      <c r="B108" s="34" t="e">
        <f>Данные!#REF!</f>
        <v>#REF!</v>
      </c>
      <c r="C108" s="34" t="e">
        <f>Данные!#REF!</f>
        <v>#REF!</v>
      </c>
    </row>
    <row r="109" spans="1:3" ht="18.75" customHeight="1">
      <c r="A109" s="56" t="s">
        <v>133</v>
      </c>
      <c r="B109" s="34" t="e">
        <f>Данные!#REF!</f>
        <v>#REF!</v>
      </c>
      <c r="C109" s="34" t="e">
        <f>Данные!#REF!</f>
        <v>#REF!</v>
      </c>
    </row>
    <row r="110" spans="1:3" ht="20.25" customHeight="1">
      <c r="A110" s="56" t="s">
        <v>134</v>
      </c>
      <c r="B110" s="34" t="e">
        <f>Данные!#REF!</f>
        <v>#REF!</v>
      </c>
      <c r="C110" s="34" t="e">
        <f>Данные!#REF!</f>
        <v>#REF!</v>
      </c>
    </row>
    <row r="111" spans="1:3" ht="24.75" customHeight="1">
      <c r="A111" s="56" t="s">
        <v>135</v>
      </c>
      <c r="B111" s="34" t="e">
        <f>Данные!#REF!</f>
        <v>#REF!</v>
      </c>
      <c r="C111" s="34" t="e">
        <f>Данные!#REF!</f>
        <v>#REF!</v>
      </c>
    </row>
    <row r="112" spans="1:3" ht="24.75" customHeight="1">
      <c r="A112" s="56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56" t="s">
        <v>137</v>
      </c>
      <c r="B113" s="34" t="e">
        <f>Данные!#REF!</f>
        <v>#REF!</v>
      </c>
      <c r="C113" s="34" t="e">
        <f>Данные!#REF!</f>
        <v>#REF!</v>
      </c>
    </row>
    <row r="114" spans="1:3" ht="20.25" customHeight="1">
      <c r="A114" s="56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9.5" customHeight="1">
      <c r="A115" s="56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57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57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5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75" priority="14" operator="equal">
      <formula>3</formula>
    </cfRule>
    <cfRule type="cellIs" dxfId="74" priority="15" operator="equal">
      <formula>2</formula>
    </cfRule>
    <cfRule type="cellIs" dxfId="73" priority="16" operator="equal">
      <formula>1</formula>
    </cfRule>
  </conditionalFormatting>
  <conditionalFormatting sqref="B118">
    <cfRule type="containsText" dxfId="72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71" priority="7" operator="containsText" text="Не сформированы">
      <formula>NOT(ISERROR(SEARCH("Не сформированы",B26)))</formula>
    </cfRule>
    <cfRule type="containsText" dxfId="70" priority="8" operator="containsText" text="Сформированы">
      <formula>NOT(ISERROR(SEARCH("Сформированы",B26)))</formula>
    </cfRule>
    <cfRule type="containsText" dxfId="69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68" priority="4" operator="containsText" text="Формируются">
      <formula>NOT(ISERROR(SEARCH("Формируются",C26)))</formula>
    </cfRule>
    <cfRule type="containsText" dxfId="67" priority="5" operator="containsText" text="Не сформированы">
      <formula>NOT(ISERROR(SEARCH("Не сформированы",C26)))</formula>
    </cfRule>
    <cfRule type="containsText" dxfId="66" priority="6" operator="containsText" text="Сформированы">
      <formula>NOT(ISERROR(SEARCH("Сформированы",C26)))</formula>
    </cfRule>
  </conditionalFormatting>
  <conditionalFormatting sqref="H8:H12 J8:J12">
    <cfRule type="cellIs" dxfId="65" priority="1" operator="equal">
      <formula>"Не сформированы"</formula>
    </cfRule>
    <cfRule type="containsText" dxfId="64" priority="2" operator="containsText" text="Формируются">
      <formula>NOT(ISERROR(SEARCH("Формируются",H8)))</formula>
    </cfRule>
    <cfRule type="containsText" dxfId="63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B108" sqref="B108:C108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17.2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C24</f>
        <v>#REF!</v>
      </c>
      <c r="J8" s="14" t="e">
        <f>C26</f>
        <v>#REF!</v>
      </c>
    </row>
    <row r="9" spans="1:10" ht="18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20.2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14.2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4.2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/>
      <c r="C20" s="34"/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40.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33.7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21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5.7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21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6.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0.25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6.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18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7.2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18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 ht="15" customHeight="1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31.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21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17.25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17.25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9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18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18.75" customHeight="1">
      <c r="A85" s="4" t="s">
        <v>25</v>
      </c>
      <c r="B85" s="34" t="e">
        <f>Данные!#REF!</f>
        <v>#REF!</v>
      </c>
      <c r="C85" s="34" t="e">
        <f>Данные!#REF!</f>
        <v>#REF!</v>
      </c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38.2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15.75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41.2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50" t="e">
        <f>Данные!#REF!</f>
        <v>#REF!</v>
      </c>
      <c r="C93" s="50" t="e">
        <f>Данные!#REF!</f>
        <v>#REF!</v>
      </c>
    </row>
    <row r="94" spans="1:3">
      <c r="A94" s="6" t="s">
        <v>0</v>
      </c>
      <c r="B94" s="50" t="e">
        <f>Данные!#REF!</f>
        <v>#REF!</v>
      </c>
      <c r="C94" s="50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33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32.25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33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29.25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62" priority="14" operator="equal">
      <formula>3</formula>
    </cfRule>
    <cfRule type="cellIs" dxfId="61" priority="15" operator="equal">
      <formula>2</formula>
    </cfRule>
    <cfRule type="cellIs" dxfId="60" priority="16" operator="equal">
      <formula>1</formula>
    </cfRule>
  </conditionalFormatting>
  <conditionalFormatting sqref="B117:B118">
    <cfRule type="cellIs" dxfId="59" priority="11" operator="equal">
      <formula>3</formula>
    </cfRule>
    <cfRule type="cellIs" dxfId="58" priority="12" operator="equal">
      <formula>2</formula>
    </cfRule>
    <cfRule type="cellIs" dxfId="57" priority="13" operator="equal">
      <formula>1</formula>
    </cfRule>
  </conditionalFormatting>
  <conditionalFormatting sqref="B118">
    <cfRule type="containsText" dxfId="56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55" priority="7" operator="containsText" text="Не сформированы">
      <formula>NOT(ISERROR(SEARCH("Не сформированы",B26)))</formula>
    </cfRule>
    <cfRule type="containsText" dxfId="54" priority="8" operator="containsText" text="Сформированы">
      <formula>NOT(ISERROR(SEARCH("Сформированы",B26)))</formula>
    </cfRule>
    <cfRule type="containsText" dxfId="53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52" priority="4" operator="containsText" text="Формируются">
      <formula>NOT(ISERROR(SEARCH("Формируются",C26)))</formula>
    </cfRule>
    <cfRule type="containsText" dxfId="51" priority="5" operator="containsText" text="Не сформированы">
      <formula>NOT(ISERROR(SEARCH("Не сформированы",C26)))</formula>
    </cfRule>
    <cfRule type="containsText" dxfId="50" priority="6" operator="containsText" text="Сформированы">
      <formula>NOT(ISERROR(SEARCH("Сформированы",C26)))</formula>
    </cfRule>
  </conditionalFormatting>
  <conditionalFormatting sqref="H8:H12 J8:J12">
    <cfRule type="cellIs" dxfId="49" priority="1" operator="equal">
      <formula>"Не сформированы"</formula>
    </cfRule>
    <cfRule type="containsText" dxfId="48" priority="2" operator="containsText" text="Формируются">
      <formula>NOT(ISERROR(SEARCH("Формируются",H8)))</formula>
    </cfRule>
    <cfRule type="containsText" dxfId="47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B19" sqref="B19:C20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0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8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8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C24</f>
        <v>#REF!</v>
      </c>
      <c r="J8" s="14" t="e">
        <f>C26</f>
        <v>#REF!</v>
      </c>
    </row>
    <row r="9" spans="1:10" ht="18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8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21.7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28.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7.2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9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33.75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8.7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8.75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23.2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8.75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8.75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18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8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15.7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 ht="22.5" customHeight="1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 ht="22.5" customHeight="1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22.5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22.5" customHeight="1">
      <c r="A55" s="45" t="s">
        <v>11</v>
      </c>
      <c r="B55" s="34"/>
      <c r="C55" s="34"/>
    </row>
    <row r="56" spans="1:3" ht="22.5" customHeight="1">
      <c r="A56" s="4" t="s">
        <v>12</v>
      </c>
      <c r="B56" s="34"/>
      <c r="C56" s="34"/>
    </row>
    <row r="57" spans="1:3" ht="22.5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2.5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 ht="22.5" customHeight="1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22.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33.75" customHeight="1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 t="e">
        <f>Данные!#REF!</f>
        <v>#REF!</v>
      </c>
      <c r="C65" s="34" t="e">
        <f>Данные!#REF!</f>
        <v>#REF!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1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57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5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62" t="s">
        <v>143</v>
      </c>
      <c r="B75" s="34"/>
      <c r="C75" s="34"/>
    </row>
    <row r="76" spans="1:3" ht="15.75">
      <c r="A76" s="63" t="s">
        <v>15</v>
      </c>
      <c r="B76" s="34"/>
      <c r="C76" s="34"/>
    </row>
    <row r="77" spans="1:3" ht="32.25" customHeight="1">
      <c r="A77" s="64" t="s">
        <v>77</v>
      </c>
      <c r="B77" s="34" t="e">
        <f>Данные!#REF!</f>
        <v>#REF!</v>
      </c>
      <c r="C77" s="34" t="e">
        <f>Данные!#REF!</f>
        <v>#REF!</v>
      </c>
    </row>
    <row r="78" spans="1:3" ht="15.75" customHeight="1">
      <c r="A78" s="64" t="s">
        <v>109</v>
      </c>
      <c r="B78" s="34" t="e">
        <f>Данные!#REF!</f>
        <v>#REF!</v>
      </c>
      <c r="C78" s="34" t="e">
        <f>Данные!#REF!</f>
        <v>#REF!</v>
      </c>
    </row>
    <row r="79" spans="1:3" ht="14.25" customHeight="1">
      <c r="A79" s="64" t="s">
        <v>110</v>
      </c>
      <c r="B79" s="34" t="e">
        <f>Данные!#REF!</f>
        <v>#REF!</v>
      </c>
      <c r="C79" s="34" t="e">
        <f>Данные!#REF!</f>
        <v>#REF!</v>
      </c>
    </row>
    <row r="80" spans="1:3" ht="37.5" customHeight="1">
      <c r="A80" s="64" t="s">
        <v>111</v>
      </c>
      <c r="B80" s="34" t="e">
        <f>Данные!#REF!</f>
        <v>#REF!</v>
      </c>
      <c r="C80" s="34" t="e">
        <f>Данные!#REF!</f>
        <v>#REF!</v>
      </c>
    </row>
    <row r="81" spans="1:3" ht="21" customHeight="1">
      <c r="A81" s="64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64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64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64" t="s">
        <v>115</v>
      </c>
      <c r="B84" s="34" t="e">
        <f>Данные!#REF!</f>
        <v>#REF!</v>
      </c>
      <c r="C84" s="34" t="e">
        <f>Данные!#REF!</f>
        <v>#REF!</v>
      </c>
    </row>
    <row r="85" spans="1:3" ht="20.25" customHeight="1">
      <c r="A85" s="63" t="s">
        <v>25</v>
      </c>
      <c r="B85" s="34"/>
      <c r="C85" s="34"/>
    </row>
    <row r="86" spans="1:3" ht="18.75" customHeight="1">
      <c r="A86" s="65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65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65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65" t="s">
        <v>119</v>
      </c>
      <c r="B89" s="34" t="e">
        <f>Данные!#REF!</f>
        <v>#REF!</v>
      </c>
      <c r="C89" s="34" t="e">
        <f>Данные!#REF!</f>
        <v>#REF!</v>
      </c>
    </row>
    <row r="90" spans="1:3" ht="15.75" customHeight="1">
      <c r="A90" s="65" t="s">
        <v>120</v>
      </c>
      <c r="B90" s="34" t="e">
        <f>Данные!#REF!</f>
        <v>#REF!</v>
      </c>
      <c r="C90" s="34" t="e">
        <f>Данные!#REF!</f>
        <v>#REF!</v>
      </c>
    </row>
    <row r="91" spans="1:3" ht="33" customHeight="1">
      <c r="A91" s="65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65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57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57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5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66" t="s">
        <v>140</v>
      </c>
      <c r="B96" s="34"/>
      <c r="C96" s="34"/>
    </row>
    <row r="97" spans="1:3" ht="15.75">
      <c r="A97" s="55" t="s">
        <v>141</v>
      </c>
      <c r="B97" s="34"/>
      <c r="C97" s="34"/>
    </row>
    <row r="98" spans="1:3" ht="21" customHeight="1">
      <c r="A98" s="56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56" t="s">
        <v>124</v>
      </c>
      <c r="B99" s="34" t="e">
        <f>Данные!#REF!</f>
        <v>#REF!</v>
      </c>
      <c r="C99" s="34" t="e">
        <f>Данные!#REF!</f>
        <v>#REF!</v>
      </c>
    </row>
    <row r="100" spans="1:3" ht="21.75" customHeight="1">
      <c r="A100" s="56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56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56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56" t="s">
        <v>128</v>
      </c>
      <c r="B103" s="34" t="e">
        <f>Данные!#REF!</f>
        <v>#REF!</v>
      </c>
      <c r="C103" s="34" t="e">
        <f>Данные!#REF!</f>
        <v>#REF!</v>
      </c>
    </row>
    <row r="104" spans="1:3" ht="13.5" customHeight="1">
      <c r="A104" s="56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56" t="s">
        <v>130</v>
      </c>
      <c r="B105" s="34" t="e">
        <f>Данные!#REF!</f>
        <v>#REF!</v>
      </c>
      <c r="C105" s="34" t="e">
        <f>Данные!#REF!</f>
        <v>#REF!</v>
      </c>
    </row>
    <row r="106" spans="1:3" ht="18" customHeight="1">
      <c r="A106" s="56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56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5" t="s">
        <v>142</v>
      </c>
      <c r="B108" s="34"/>
      <c r="C108" s="34"/>
    </row>
    <row r="109" spans="1:3" ht="13.5" customHeight="1">
      <c r="A109" s="56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56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56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56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56" t="s">
        <v>137</v>
      </c>
      <c r="B113" s="34" t="e">
        <f>Данные!#REF!</f>
        <v>#REF!</v>
      </c>
      <c r="C113" s="34" t="e">
        <f>Данные!#REF!</f>
        <v>#REF!</v>
      </c>
    </row>
    <row r="114" spans="1:3" ht="20.25" customHeight="1">
      <c r="A114" s="56" t="s">
        <v>138</v>
      </c>
      <c r="B114" s="34" t="e">
        <f>Данные!#REF!</f>
        <v>#REF!</v>
      </c>
      <c r="C114" s="34" t="e">
        <f>Данные!#REF!</f>
        <v>#REF!</v>
      </c>
    </row>
    <row r="115" spans="1:3" ht="14.25" customHeight="1">
      <c r="A115" s="56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57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57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5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46" priority="14" operator="equal">
      <formula>3</formula>
    </cfRule>
    <cfRule type="cellIs" dxfId="45" priority="15" operator="equal">
      <formula>2</formula>
    </cfRule>
    <cfRule type="cellIs" dxfId="44" priority="16" operator="equal">
      <formula>1</formula>
    </cfRule>
  </conditionalFormatting>
  <conditionalFormatting sqref="B118">
    <cfRule type="containsText" dxfId="43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42" priority="7" operator="containsText" text="Не сформированы">
      <formula>NOT(ISERROR(SEARCH("Не сформированы",B26)))</formula>
    </cfRule>
    <cfRule type="containsText" dxfId="41" priority="8" operator="containsText" text="Сформированы">
      <formula>NOT(ISERROR(SEARCH("Сформированы",B26)))</formula>
    </cfRule>
    <cfRule type="containsText" dxfId="40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9" priority="4" operator="containsText" text="Формируются">
      <formula>NOT(ISERROR(SEARCH("Формируются",C26)))</formula>
    </cfRule>
    <cfRule type="containsText" dxfId="38" priority="5" operator="containsText" text="Не сформированы">
      <formula>NOT(ISERROR(SEARCH("Не сформированы",C26)))</formula>
    </cfRule>
    <cfRule type="containsText" dxfId="37" priority="6" operator="containsText" text="Сформированы">
      <formula>NOT(ISERROR(SEARCH("Сформированы",C26)))</formula>
    </cfRule>
  </conditionalFormatting>
  <conditionalFormatting sqref="H8:H12 J8:J12">
    <cfRule type="cellIs" dxfId="36" priority="1" operator="equal">
      <formula>"Не сформированы"</formula>
    </cfRule>
    <cfRule type="containsText" dxfId="35" priority="2" operator="containsText" text="Формируются">
      <formula>NOT(ISERROR(SEARCH("Формируются",H8)))</formula>
    </cfRule>
    <cfRule type="containsText" dxfId="3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 t="e">
        <f>Данные!#REF!</f>
        <v>#REF!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 t="e">
        <f>Данные!#REF!</f>
        <v>#REF!</v>
      </c>
      <c r="C5" s="34" t="e">
        <f>Данные!#REF!</f>
        <v>#REF!</v>
      </c>
    </row>
    <row r="6" spans="1:10" ht="38.25" customHeight="1">
      <c r="A6" s="9" t="s">
        <v>59</v>
      </c>
      <c r="B6" s="34" t="e">
        <f>Данные!#REF!</f>
        <v>#REF!</v>
      </c>
      <c r="C6" s="34" t="e">
        <f>Данные!#REF!</f>
        <v>#REF!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9.5" customHeight="1">
      <c r="A7" s="9" t="s">
        <v>60</v>
      </c>
      <c r="B7" s="34" t="e">
        <f>Данные!#REF!</f>
        <v>#REF!</v>
      </c>
      <c r="C7" s="34" t="e">
        <f>Данные!#REF!</f>
        <v>#REF!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9.5" customHeight="1">
      <c r="A8" s="9" t="s">
        <v>61</v>
      </c>
      <c r="B8" s="34" t="e">
        <f>Данные!#REF!</f>
        <v>#REF!</v>
      </c>
      <c r="C8" s="34" t="e">
        <f>Данные!#REF!</f>
        <v>#REF!</v>
      </c>
      <c r="F8" s="19" t="s">
        <v>26</v>
      </c>
      <c r="G8" s="49" t="e">
        <f>B25</f>
        <v>#REF!</v>
      </c>
      <c r="H8" s="14" t="e">
        <f>B26</f>
        <v>#REF!</v>
      </c>
      <c r="I8" s="49" t="e">
        <f>C25</f>
        <v>#REF!</v>
      </c>
      <c r="J8" s="14" t="e">
        <f>C26</f>
        <v>#REF!</v>
      </c>
    </row>
    <row r="9" spans="1:10" ht="19.5" customHeight="1">
      <c r="A9" s="9" t="s">
        <v>62</v>
      </c>
      <c r="B9" s="34" t="e">
        <f>Данные!#REF!</f>
        <v>#REF!</v>
      </c>
      <c r="C9" s="34" t="e">
        <f>Данные!#REF!</f>
        <v>#REF!</v>
      </c>
      <c r="F9" s="19" t="s">
        <v>27</v>
      </c>
      <c r="G9" s="49" t="e">
        <f>B53</f>
        <v>#REF!</v>
      </c>
      <c r="H9" s="14" t="e">
        <f>B54</f>
        <v>#REF!</v>
      </c>
      <c r="I9" s="49" t="e">
        <f>C53</f>
        <v>#REF!</v>
      </c>
      <c r="J9" s="14" t="e">
        <f>C26</f>
        <v>#REF!</v>
      </c>
    </row>
    <row r="10" spans="1:10" ht="19.5" customHeight="1">
      <c r="A10" s="9" t="s">
        <v>63</v>
      </c>
      <c r="B10" s="34" t="e">
        <f>Данные!#REF!</f>
        <v>#REF!</v>
      </c>
      <c r="C10" s="34" t="e">
        <f>Данные!#REF!</f>
        <v>#REF!</v>
      </c>
      <c r="F10" s="19" t="s">
        <v>28</v>
      </c>
      <c r="G10" s="49" t="e">
        <f>B73</f>
        <v>#REF!</v>
      </c>
      <c r="H10" s="14" t="e">
        <f>B74</f>
        <v>#REF!</v>
      </c>
      <c r="I10" s="49" t="e">
        <f>C73</f>
        <v>#REF!</v>
      </c>
      <c r="J10" s="14" t="e">
        <f>C74</f>
        <v>#REF!</v>
      </c>
    </row>
    <row r="11" spans="1:10" ht="18.75" customHeight="1">
      <c r="A11" s="9" t="s">
        <v>64</v>
      </c>
      <c r="B11" s="34" t="e">
        <f>Данные!#REF!</f>
        <v>#REF!</v>
      </c>
      <c r="C11" s="34" t="e">
        <f>Данные!#REF!</f>
        <v>#REF!</v>
      </c>
      <c r="F11" s="19" t="s">
        <v>29</v>
      </c>
      <c r="G11" s="49" t="e">
        <f>B94</f>
        <v>#REF!</v>
      </c>
      <c r="H11" s="14" t="e">
        <f>B95</f>
        <v>#REF!</v>
      </c>
      <c r="I11" s="49" t="e">
        <f>C94</f>
        <v>#REF!</v>
      </c>
      <c r="J11" s="14" t="e">
        <f>C95</f>
        <v>#REF!</v>
      </c>
    </row>
    <row r="12" spans="1:10" ht="17.25" customHeight="1">
      <c r="A12" s="9" t="s">
        <v>65</v>
      </c>
      <c r="B12" s="34" t="e">
        <f>Данные!#REF!</f>
        <v>#REF!</v>
      </c>
      <c r="C12" s="34" t="e">
        <f>Данные!#REF!</f>
        <v>#REF!</v>
      </c>
      <c r="F12" s="19" t="s">
        <v>30</v>
      </c>
      <c r="G12" s="49" t="e">
        <f>B117</f>
        <v>#REF!</v>
      </c>
      <c r="H12" s="14" t="e">
        <f>B118</f>
        <v>#REF!</v>
      </c>
      <c r="I12" s="49" t="e">
        <f>C117</f>
        <v>#REF!</v>
      </c>
      <c r="J12" s="14" t="e">
        <f>C118</f>
        <v>#REF!</v>
      </c>
    </row>
    <row r="13" spans="1:10" ht="20.25" customHeight="1">
      <c r="A13" s="9" t="s">
        <v>66</v>
      </c>
      <c r="B13" s="34" t="e">
        <f>Данные!#REF!</f>
        <v>#REF!</v>
      </c>
      <c r="C13" s="34" t="e">
        <f>Данные!#REF!</f>
        <v>#REF!</v>
      </c>
    </row>
    <row r="14" spans="1:10" ht="16.5" customHeight="1" thickBot="1">
      <c r="A14" s="9" t="s">
        <v>67</v>
      </c>
      <c r="B14" s="34" t="e">
        <f>Данные!#REF!</f>
        <v>#REF!</v>
      </c>
      <c r="C14" s="34" t="e">
        <f>Данные!#REF!</f>
        <v>#REF!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 t="e">
        <f>Данные!#REF!</f>
        <v>#REF!</v>
      </c>
      <c r="C16" s="34" t="e">
        <f>Данные!#REF!</f>
        <v>#REF!</v>
      </c>
    </row>
    <row r="17" spans="1:3" ht="21" customHeight="1">
      <c r="A17" s="10" t="s">
        <v>69</v>
      </c>
      <c r="B17" s="34" t="e">
        <f>Данные!#REF!</f>
        <v>#REF!</v>
      </c>
      <c r="C17" s="34" t="e">
        <f>Данные!#REF!</f>
        <v>#REF!</v>
      </c>
    </row>
    <row r="18" spans="1:3" ht="28.5" customHeight="1">
      <c r="A18" s="10" t="s">
        <v>70</v>
      </c>
      <c r="B18" s="34" t="e">
        <f>Данные!#REF!</f>
        <v>#REF!</v>
      </c>
      <c r="C18" s="34" t="e">
        <f>Данные!#REF!</f>
        <v>#REF!</v>
      </c>
    </row>
    <row r="19" spans="1:3" ht="18.75" customHeight="1">
      <c r="A19" s="10" t="s">
        <v>71</v>
      </c>
      <c r="B19" s="34" t="e">
        <f>Данные!#REF!</f>
        <v>#REF!</v>
      </c>
      <c r="C19" s="34" t="e">
        <f>Данные!#REF!</f>
        <v>#REF!</v>
      </c>
    </row>
    <row r="20" spans="1:3" ht="18.75" customHeight="1">
      <c r="A20" s="10" t="s">
        <v>72</v>
      </c>
      <c r="B20" s="34" t="e">
        <f>Данные!#REF!</f>
        <v>#REF!</v>
      </c>
      <c r="C20" s="34" t="e">
        <f>Данные!#REF!</f>
        <v>#REF!</v>
      </c>
    </row>
    <row r="21" spans="1:3" ht="33.75" customHeight="1">
      <c r="A21" s="10" t="s">
        <v>73</v>
      </c>
      <c r="B21" s="34" t="e">
        <f>Данные!#REF!</f>
        <v>#REF!</v>
      </c>
      <c r="C21" s="34" t="e">
        <f>Данные!#REF!</f>
        <v>#REF!</v>
      </c>
    </row>
    <row r="22" spans="1:3" ht="39.75" customHeight="1">
      <c r="A22" s="10" t="s">
        <v>74</v>
      </c>
      <c r="B22" s="34" t="e">
        <f>Данные!#REF!</f>
        <v>#REF!</v>
      </c>
      <c r="C22" s="34" t="e">
        <f>Данные!#REF!</f>
        <v>#REF!</v>
      </c>
    </row>
    <row r="23" spans="1:3" ht="21" customHeight="1">
      <c r="A23" s="10" t="s">
        <v>75</v>
      </c>
      <c r="B23" s="34" t="e">
        <f>Данные!#REF!</f>
        <v>#REF!</v>
      </c>
      <c r="C23" s="34" t="e">
        <f>Данные!#REF!</f>
        <v>#REF!</v>
      </c>
    </row>
    <row r="24" spans="1:3">
      <c r="A24" s="6" t="s">
        <v>1</v>
      </c>
      <c r="B24" s="46" t="e">
        <f>Данные!#REF!</f>
        <v>#REF!</v>
      </c>
      <c r="C24" s="46" t="e">
        <f>Данные!#REF!</f>
        <v>#REF!</v>
      </c>
    </row>
    <row r="25" spans="1:3">
      <c r="A25" s="7" t="s">
        <v>0</v>
      </c>
      <c r="B25" s="46" t="e">
        <f>Данные!#REF!</f>
        <v>#REF!</v>
      </c>
      <c r="C25" s="46" t="e">
        <f>Данные!#REF!</f>
        <v>#REF!</v>
      </c>
    </row>
    <row r="26" spans="1:3" ht="39">
      <c r="A26" s="8" t="s">
        <v>24</v>
      </c>
      <c r="B26" s="34" t="e">
        <f>Данные!#REF!</f>
        <v>#REF!</v>
      </c>
      <c r="C26" s="34" t="e">
        <f>Данные!#REF!</f>
        <v>#REF!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 t="e">
        <f>Данные!#REF!</f>
        <v>#REF!</v>
      </c>
      <c r="C29" s="34" t="e">
        <f>Данные!#REF!</f>
        <v>#REF!</v>
      </c>
    </row>
    <row r="30" spans="1:3" ht="27.75" customHeight="1">
      <c r="A30" s="1" t="s">
        <v>77</v>
      </c>
      <c r="B30" s="34" t="e">
        <f>Данные!#REF!</f>
        <v>#REF!</v>
      </c>
      <c r="C30" s="34" t="e">
        <f>Данные!#REF!</f>
        <v>#REF!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 t="e">
        <f>Данные!#REF!</f>
        <v>#REF!</v>
      </c>
      <c r="C32" s="34" t="e">
        <f>Данные!#REF!</f>
        <v>#REF!</v>
      </c>
    </row>
    <row r="33" spans="1:3" ht="18.7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 t="e">
        <f>Данные!#REF!</f>
        <v>#REF!</v>
      </c>
      <c r="C34" s="34" t="e">
        <f>Данные!#REF!</f>
        <v>#REF!</v>
      </c>
    </row>
    <row r="35" spans="1:3" ht="18" customHeight="1">
      <c r="A35" s="1" t="s">
        <v>80</v>
      </c>
      <c r="B35" s="34" t="e">
        <f>Данные!#REF!</f>
        <v>#REF!</v>
      </c>
      <c r="C35" s="34" t="e">
        <f>Данные!#REF!</f>
        <v>#REF!</v>
      </c>
    </row>
    <row r="36" spans="1:3">
      <c r="A36" s="1" t="s">
        <v>81</v>
      </c>
      <c r="B36" s="34" t="e">
        <f>Данные!#REF!</f>
        <v>#REF!</v>
      </c>
      <c r="C36" s="34" t="e">
        <f>Данные!#REF!</f>
        <v>#REF!</v>
      </c>
    </row>
    <row r="37" spans="1:3" ht="18.75" customHeight="1">
      <c r="A37" s="4" t="s">
        <v>9</v>
      </c>
      <c r="B37" s="34"/>
      <c r="C37" s="34"/>
    </row>
    <row r="38" spans="1:3">
      <c r="A38" s="1" t="s">
        <v>82</v>
      </c>
      <c r="B38" s="34" t="e">
        <f>Данные!#REF!</f>
        <v>#REF!</v>
      </c>
      <c r="C38" s="34" t="e">
        <f>Данные!#REF!</f>
        <v>#REF!</v>
      </c>
    </row>
    <row r="39" spans="1:3" ht="18" customHeight="1">
      <c r="A39" s="1" t="s">
        <v>83</v>
      </c>
      <c r="B39" s="34" t="e">
        <f>Данные!#REF!</f>
        <v>#REF!</v>
      </c>
      <c r="C39" s="34" t="e">
        <f>Данные!#REF!</f>
        <v>#REF!</v>
      </c>
    </row>
    <row r="40" spans="1:3">
      <c r="A40" s="1" t="s">
        <v>84</v>
      </c>
      <c r="B40" s="34" t="e">
        <f>Данные!#REF!</f>
        <v>#REF!</v>
      </c>
      <c r="C40" s="34" t="e">
        <f>Данные!#REF!</f>
        <v>#REF!</v>
      </c>
    </row>
    <row r="41" spans="1:3" ht="26.25">
      <c r="A41" s="1" t="s">
        <v>85</v>
      </c>
      <c r="B41" s="34" t="e">
        <f>Данные!#REF!</f>
        <v>#REF!</v>
      </c>
      <c r="C41" s="34" t="e">
        <f>Данные!#REF!</f>
        <v>#REF!</v>
      </c>
    </row>
    <row r="42" spans="1:3" ht="21" customHeight="1">
      <c r="A42" s="1" t="s">
        <v>86</v>
      </c>
      <c r="B42" s="34" t="e">
        <f>Данные!#REF!</f>
        <v>#REF!</v>
      </c>
      <c r="C42" s="34" t="e">
        <f>Данные!#REF!</f>
        <v>#REF!</v>
      </c>
    </row>
    <row r="43" spans="1:3" ht="16.5" customHeight="1">
      <c r="A43" s="4" t="s">
        <v>10</v>
      </c>
      <c r="B43" s="34"/>
      <c r="C43" s="34"/>
    </row>
    <row r="44" spans="1:3" ht="18" customHeight="1">
      <c r="A44" s="12" t="s">
        <v>87</v>
      </c>
      <c r="B44" s="34" t="e">
        <f>Данные!#REF!</f>
        <v>#REF!</v>
      </c>
      <c r="C44" s="34" t="e">
        <f>Данные!#REF!</f>
        <v>#REF!</v>
      </c>
    </row>
    <row r="45" spans="1:3" ht="34.5" customHeight="1">
      <c r="A45" s="12" t="s">
        <v>88</v>
      </c>
      <c r="B45" s="34" t="e">
        <f>Данные!#REF!</f>
        <v>#REF!</v>
      </c>
      <c r="C45" s="34" t="e">
        <f>Данные!#REF!</f>
        <v>#REF!</v>
      </c>
    </row>
    <row r="46" spans="1:3" ht="18.75" customHeight="1">
      <c r="A46" s="12" t="s">
        <v>89</v>
      </c>
      <c r="B46" s="34" t="e">
        <f>Данные!#REF!</f>
        <v>#REF!</v>
      </c>
      <c r="C46" s="34" t="e">
        <f>Данные!#REF!</f>
        <v>#REF!</v>
      </c>
    </row>
    <row r="47" spans="1:3">
      <c r="A47" s="12" t="s">
        <v>90</v>
      </c>
      <c r="B47" s="34" t="e">
        <f>Данные!#REF!</f>
        <v>#REF!</v>
      </c>
      <c r="C47" s="34" t="e">
        <f>Данные!#REF!</f>
        <v>#REF!</v>
      </c>
    </row>
    <row r="48" spans="1:3" ht="26.25" customHeight="1">
      <c r="A48" s="12" t="s">
        <v>91</v>
      </c>
      <c r="B48" s="34" t="e">
        <f>Данные!#REF!</f>
        <v>#REF!</v>
      </c>
      <c r="C48" s="34" t="e">
        <f>Данные!#REF!</f>
        <v>#REF!</v>
      </c>
    </row>
    <row r="49" spans="1:3" ht="22.5" customHeight="1">
      <c r="A49" s="12" t="s">
        <v>92</v>
      </c>
      <c r="B49" s="34" t="e">
        <f>Данные!#REF!</f>
        <v>#REF!</v>
      </c>
      <c r="C49" s="34" t="e">
        <f>Данные!#REF!</f>
        <v>#REF!</v>
      </c>
    </row>
    <row r="50" spans="1:3">
      <c r="A50" s="12" t="s">
        <v>93</v>
      </c>
      <c r="B50" s="34" t="e">
        <f>Данные!#REF!</f>
        <v>#REF!</v>
      </c>
      <c r="C50" s="34" t="e">
        <f>Данные!#REF!</f>
        <v>#REF!</v>
      </c>
    </row>
    <row r="51" spans="1:3" ht="17.25" customHeight="1">
      <c r="A51" s="12" t="s">
        <v>94</v>
      </c>
      <c r="B51" s="34" t="e">
        <f>Данные!#REF!</f>
        <v>#REF!</v>
      </c>
      <c r="C51" s="34" t="e">
        <f>Данные!#REF!</f>
        <v>#REF!</v>
      </c>
    </row>
    <row r="52" spans="1:3">
      <c r="A52" s="6" t="s">
        <v>1</v>
      </c>
      <c r="B52" s="46" t="e">
        <f>Данные!#REF!</f>
        <v>#REF!</v>
      </c>
      <c r="C52" s="46" t="e">
        <f>Данные!#REF!</f>
        <v>#REF!</v>
      </c>
    </row>
    <row r="53" spans="1:3">
      <c r="A53" s="6" t="s">
        <v>0</v>
      </c>
      <c r="B53" s="46" t="e">
        <f>Данные!#REF!</f>
        <v>#REF!</v>
      </c>
      <c r="C53" s="46" t="e">
        <f>Данные!#REF!</f>
        <v>#REF!</v>
      </c>
    </row>
    <row r="54" spans="1:3" ht="72" customHeight="1">
      <c r="A54" s="8" t="s">
        <v>23</v>
      </c>
      <c r="B54" s="34" t="e">
        <f>Данные!#REF!</f>
        <v>#REF!</v>
      </c>
      <c r="C54" s="34" t="e">
        <f>Данные!#REF!</f>
        <v>#REF!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18" customHeight="1">
      <c r="A57" s="11" t="s">
        <v>95</v>
      </c>
      <c r="B57" s="34" t="e">
        <f>Данные!#REF!</f>
        <v>#REF!</v>
      </c>
      <c r="C57" s="34" t="e">
        <f>Данные!#REF!</f>
        <v>#REF!</v>
      </c>
    </row>
    <row r="58" spans="1:3" ht="21" customHeight="1">
      <c r="A58" s="11" t="s">
        <v>96</v>
      </c>
      <c r="B58" s="34" t="e">
        <f>Данные!#REF!</f>
        <v>#REF!</v>
      </c>
      <c r="C58" s="34" t="e">
        <f>Данные!#REF!</f>
        <v>#REF!</v>
      </c>
    </row>
    <row r="59" spans="1:3">
      <c r="A59" s="11" t="s">
        <v>97</v>
      </c>
      <c r="B59" s="34" t="e">
        <f>Данные!#REF!</f>
        <v>#REF!</v>
      </c>
      <c r="C59" s="34" t="e">
        <f>Данные!#REF!</f>
        <v>#REF!</v>
      </c>
    </row>
    <row r="60" spans="1:3" ht="16.5" customHeight="1">
      <c r="A60" s="11" t="s">
        <v>98</v>
      </c>
      <c r="B60" s="34" t="e">
        <f>Данные!#REF!</f>
        <v>#REF!</v>
      </c>
      <c r="C60" s="34" t="e">
        <f>Данные!#REF!</f>
        <v>#REF!</v>
      </c>
    </row>
    <row r="61" spans="1:3" ht="26.25">
      <c r="A61" s="11" t="s">
        <v>99</v>
      </c>
      <c r="B61" s="34" t="e">
        <f>Данные!#REF!</f>
        <v>#REF!</v>
      </c>
      <c r="C61" s="34" t="e">
        <f>Данные!#REF!</f>
        <v>#REF!</v>
      </c>
    </row>
    <row r="62" spans="1:3">
      <c r="A62" s="11" t="s">
        <v>100</v>
      </c>
      <c r="B62" s="34" t="e">
        <f>Данные!#REF!</f>
        <v>#REF!</v>
      </c>
      <c r="C62" s="34" t="e">
        <f>Данные!#REF!</f>
        <v>#REF!</v>
      </c>
    </row>
    <row r="63" spans="1:3" ht="18" customHeight="1">
      <c r="A63" s="11" t="s">
        <v>101</v>
      </c>
      <c r="B63" s="34" t="e">
        <f>Данные!#REF!</f>
        <v>#REF!</v>
      </c>
      <c r="C63" s="34" t="e">
        <f>Данные!#REF!</f>
        <v>#REF!</v>
      </c>
    </row>
    <row r="64" spans="1:3" ht="18.75" customHeight="1">
      <c r="A64" s="11" t="s">
        <v>102</v>
      </c>
      <c r="B64" s="34" t="e">
        <f>Данные!#REF!</f>
        <v>#REF!</v>
      </c>
      <c r="C64" s="34" t="e">
        <f>Данные!#REF!</f>
        <v>#REF!</v>
      </c>
    </row>
    <row r="65" spans="1:3">
      <c r="A65" s="11" t="s">
        <v>103</v>
      </c>
      <c r="B65" s="34"/>
      <c r="C65" s="34"/>
    </row>
    <row r="66" spans="1:3" ht="15.75">
      <c r="A66" s="5" t="s">
        <v>13</v>
      </c>
      <c r="B66" s="34" t="e">
        <f>Данные!#REF!</f>
        <v>#REF!</v>
      </c>
      <c r="C66" s="34" t="e">
        <f>Данные!#REF!</f>
        <v>#REF!</v>
      </c>
    </row>
    <row r="67" spans="1:3">
      <c r="A67" s="11" t="s">
        <v>104</v>
      </c>
      <c r="B67" s="34" t="e">
        <f>Данные!#REF!</f>
        <v>#REF!</v>
      </c>
      <c r="C67" s="34" t="e">
        <f>Данные!#REF!</f>
        <v>#REF!</v>
      </c>
    </row>
    <row r="68" spans="1:3" ht="17.25" customHeight="1">
      <c r="A68" s="11" t="s">
        <v>105</v>
      </c>
      <c r="B68" s="34" t="e">
        <f>Данные!#REF!</f>
        <v>#REF!</v>
      </c>
      <c r="C68" s="34" t="e">
        <f>Данные!#REF!</f>
        <v>#REF!</v>
      </c>
    </row>
    <row r="69" spans="1:3" ht="16.5" customHeight="1">
      <c r="A69" s="11" t="s">
        <v>106</v>
      </c>
      <c r="B69" s="34" t="e">
        <f>Данные!#REF!</f>
        <v>#REF!</v>
      </c>
      <c r="C69" s="34" t="e">
        <f>Данные!#REF!</f>
        <v>#REF!</v>
      </c>
    </row>
    <row r="70" spans="1:3">
      <c r="A70" s="11" t="s">
        <v>107</v>
      </c>
      <c r="B70" s="34" t="e">
        <f>Данные!#REF!</f>
        <v>#REF!</v>
      </c>
      <c r="C70" s="34" t="e">
        <f>Данные!#REF!</f>
        <v>#REF!</v>
      </c>
    </row>
    <row r="71" spans="1:3" ht="21.75" customHeight="1">
      <c r="A71" s="11" t="s">
        <v>108</v>
      </c>
      <c r="B71" s="34" t="e">
        <f>Данные!#REF!</f>
        <v>#REF!</v>
      </c>
      <c r="C71" s="34" t="e">
        <f>Данные!#REF!</f>
        <v>#REF!</v>
      </c>
    </row>
    <row r="72" spans="1:3">
      <c r="A72" s="6" t="s">
        <v>1</v>
      </c>
      <c r="B72" s="46" t="e">
        <f>Данные!#REF!</f>
        <v>#REF!</v>
      </c>
      <c r="C72" s="46" t="e">
        <f>Данные!#REF!</f>
        <v>#REF!</v>
      </c>
    </row>
    <row r="73" spans="1:3">
      <c r="A73" s="6" t="s">
        <v>0</v>
      </c>
      <c r="B73" s="46" t="e">
        <f>Данные!#REF!</f>
        <v>#REF!</v>
      </c>
      <c r="C73" s="46" t="e">
        <f>Данные!#REF!</f>
        <v>#REF!</v>
      </c>
    </row>
    <row r="74" spans="1:3" ht="73.5" customHeight="1">
      <c r="A74" s="8" t="s">
        <v>20</v>
      </c>
      <c r="B74" s="34" t="e">
        <f>Данные!#REF!</f>
        <v>#REF!</v>
      </c>
      <c r="C74" s="34" t="e">
        <f>Данные!#REF!</f>
        <v>#REF!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 t="e">
        <f>Данные!#REF!</f>
        <v>#REF!</v>
      </c>
      <c r="C77" s="34" t="e">
        <f>Данные!#REF!</f>
        <v>#REF!</v>
      </c>
    </row>
    <row r="78" spans="1:3" ht="21" customHeight="1">
      <c r="A78" s="12" t="s">
        <v>109</v>
      </c>
      <c r="B78" s="34" t="e">
        <f>Данные!#REF!</f>
        <v>#REF!</v>
      </c>
      <c r="C78" s="34" t="e">
        <f>Данные!#REF!</f>
        <v>#REF!</v>
      </c>
    </row>
    <row r="79" spans="1:3" ht="21" customHeight="1">
      <c r="A79" s="12" t="s">
        <v>110</v>
      </c>
      <c r="B79" s="34" t="e">
        <f>Данные!#REF!</f>
        <v>#REF!</v>
      </c>
      <c r="C79" s="34" t="e">
        <f>Данные!#REF!</f>
        <v>#REF!</v>
      </c>
    </row>
    <row r="80" spans="1:3" ht="33.75" customHeight="1">
      <c r="A80" s="12" t="s">
        <v>111</v>
      </c>
      <c r="B80" s="34" t="e">
        <f>Данные!#REF!</f>
        <v>#REF!</v>
      </c>
      <c r="C80" s="34" t="e">
        <f>Данные!#REF!</f>
        <v>#REF!</v>
      </c>
    </row>
    <row r="81" spans="1:3" ht="17.25" customHeight="1">
      <c r="A81" s="12" t="s">
        <v>112</v>
      </c>
      <c r="B81" s="34" t="e">
        <f>Данные!#REF!</f>
        <v>#REF!</v>
      </c>
      <c r="C81" s="34" t="e">
        <f>Данные!#REF!</f>
        <v>#REF!</v>
      </c>
    </row>
    <row r="82" spans="1:3" ht="21.75" customHeight="1">
      <c r="A82" s="12" t="s">
        <v>113</v>
      </c>
      <c r="B82" s="34" t="e">
        <f>Данные!#REF!</f>
        <v>#REF!</v>
      </c>
      <c r="C82" s="34" t="e">
        <f>Данные!#REF!</f>
        <v>#REF!</v>
      </c>
    </row>
    <row r="83" spans="1:3" ht="13.5" customHeight="1">
      <c r="A83" s="12" t="s">
        <v>114</v>
      </c>
      <c r="B83" s="34" t="e">
        <f>Данные!#REF!</f>
        <v>#REF!</v>
      </c>
      <c r="C83" s="34" t="e">
        <f>Данные!#REF!</f>
        <v>#REF!</v>
      </c>
    </row>
    <row r="84" spans="1:3" ht="17.25" customHeight="1">
      <c r="A84" s="12" t="s">
        <v>115</v>
      </c>
      <c r="B84" s="34" t="e">
        <f>Данные!#REF!</f>
        <v>#REF!</v>
      </c>
      <c r="C84" s="34" t="e">
        <f>Данные!#REF!</f>
        <v>#REF!</v>
      </c>
    </row>
    <row r="85" spans="1:3" ht="18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 t="e">
        <f>Данные!#REF!</f>
        <v>#REF!</v>
      </c>
      <c r="C86" s="34" t="e">
        <f>Данные!#REF!</f>
        <v>#REF!</v>
      </c>
    </row>
    <row r="87" spans="1:3">
      <c r="A87" s="51" t="s">
        <v>117</v>
      </c>
      <c r="B87" s="34" t="e">
        <f>Данные!#REF!</f>
        <v>#REF!</v>
      </c>
      <c r="C87" s="34" t="e">
        <f>Данные!#REF!</f>
        <v>#REF!</v>
      </c>
    </row>
    <row r="88" spans="1:3" ht="17.25" customHeight="1">
      <c r="A88" s="51" t="s">
        <v>118</v>
      </c>
      <c r="B88" s="34" t="e">
        <f>Данные!#REF!</f>
        <v>#REF!</v>
      </c>
      <c r="C88" s="34" t="e">
        <f>Данные!#REF!</f>
        <v>#REF!</v>
      </c>
    </row>
    <row r="89" spans="1:3" ht="15.75" customHeight="1">
      <c r="A89" s="51" t="s">
        <v>119</v>
      </c>
      <c r="B89" s="34" t="e">
        <f>Данные!#REF!</f>
        <v>#REF!</v>
      </c>
      <c r="C89" s="34" t="e">
        <f>Данные!#REF!</f>
        <v>#REF!</v>
      </c>
    </row>
    <row r="90" spans="1:3" ht="17.25" customHeight="1">
      <c r="A90" s="51" t="s">
        <v>120</v>
      </c>
      <c r="B90" s="34" t="e">
        <f>Данные!#REF!</f>
        <v>#REF!</v>
      </c>
      <c r="C90" s="34" t="e">
        <f>Данные!#REF!</f>
        <v>#REF!</v>
      </c>
    </row>
    <row r="91" spans="1:3" ht="35.25" customHeight="1">
      <c r="A91" s="51" t="s">
        <v>121</v>
      </c>
      <c r="B91" s="34" t="e">
        <f>Данные!#REF!</f>
        <v>#REF!</v>
      </c>
      <c r="C91" s="34" t="e">
        <f>Данные!#REF!</f>
        <v>#REF!</v>
      </c>
    </row>
    <row r="92" spans="1:3" ht="15" customHeight="1">
      <c r="A92" s="51" t="s">
        <v>122</v>
      </c>
      <c r="B92" s="34" t="e">
        <f>Данные!#REF!</f>
        <v>#REF!</v>
      </c>
      <c r="C92" s="34" t="e">
        <f>Данные!#REF!</f>
        <v>#REF!</v>
      </c>
    </row>
    <row r="93" spans="1:3">
      <c r="A93" s="6" t="s">
        <v>1</v>
      </c>
      <c r="B93" s="46" t="e">
        <f>Данные!#REF!</f>
        <v>#REF!</v>
      </c>
      <c r="C93" s="46" t="e">
        <f>Данные!#REF!</f>
        <v>#REF!</v>
      </c>
    </row>
    <row r="94" spans="1:3">
      <c r="A94" s="6" t="s">
        <v>0</v>
      </c>
      <c r="B94" s="46" t="e">
        <f>Данные!#REF!</f>
        <v>#REF!</v>
      </c>
      <c r="C94" s="46" t="e">
        <f>Данные!#REF!</f>
        <v>#REF!</v>
      </c>
    </row>
    <row r="95" spans="1:3" ht="39">
      <c r="A95" s="8" t="s">
        <v>22</v>
      </c>
      <c r="B95" s="34" t="e">
        <f>Данные!#REF!</f>
        <v>#REF!</v>
      </c>
      <c r="C95" s="34" t="e">
        <f>Данные!#REF!</f>
        <v>#REF!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 t="e">
        <f>Данные!#REF!</f>
        <v>#REF!</v>
      </c>
      <c r="C98" s="34" t="e">
        <f>Данные!#REF!</f>
        <v>#REF!</v>
      </c>
    </row>
    <row r="99" spans="1:3" ht="21.75" customHeight="1">
      <c r="A99" s="3" t="s">
        <v>124</v>
      </c>
      <c r="B99" s="34" t="e">
        <f>Данные!#REF!</f>
        <v>#REF!</v>
      </c>
      <c r="C99" s="34" t="e">
        <f>Данные!#REF!</f>
        <v>#REF!</v>
      </c>
    </row>
    <row r="100" spans="1:3" ht="18.75" customHeight="1">
      <c r="A100" s="3" t="s">
        <v>125</v>
      </c>
      <c r="B100" s="34" t="e">
        <f>Данные!#REF!</f>
        <v>#REF!</v>
      </c>
      <c r="C100" s="34" t="e">
        <f>Данные!#REF!</f>
        <v>#REF!</v>
      </c>
    </row>
    <row r="101" spans="1:3" ht="35.25" customHeight="1">
      <c r="A101" s="3" t="s">
        <v>126</v>
      </c>
      <c r="B101" s="34" t="e">
        <f>Данные!#REF!</f>
        <v>#REF!</v>
      </c>
      <c r="C101" s="34" t="e">
        <f>Данные!#REF!</f>
        <v>#REF!</v>
      </c>
    </row>
    <row r="102" spans="1:3" ht="19.5" customHeight="1">
      <c r="A102" s="3" t="s">
        <v>127</v>
      </c>
      <c r="B102" s="34" t="e">
        <f>Данные!#REF!</f>
        <v>#REF!</v>
      </c>
      <c r="C102" s="34" t="e">
        <f>Данные!#REF!</f>
        <v>#REF!</v>
      </c>
    </row>
    <row r="103" spans="1:3" ht="33" customHeight="1">
      <c r="A103" s="3" t="s">
        <v>128</v>
      </c>
      <c r="B103" s="34" t="e">
        <f>Данные!#REF!</f>
        <v>#REF!</v>
      </c>
      <c r="C103" s="34" t="e">
        <f>Данные!#REF!</f>
        <v>#REF!</v>
      </c>
    </row>
    <row r="104" spans="1:3" ht="27" customHeight="1">
      <c r="A104" s="3" t="s">
        <v>129</v>
      </c>
      <c r="B104" s="34" t="e">
        <f>Данные!#REF!</f>
        <v>#REF!</v>
      </c>
      <c r="C104" s="34" t="e">
        <f>Данные!#REF!</f>
        <v>#REF!</v>
      </c>
    </row>
    <row r="105" spans="1:3">
      <c r="A105" s="3" t="s">
        <v>130</v>
      </c>
      <c r="B105" s="34" t="e">
        <f>Данные!#REF!</f>
        <v>#REF!</v>
      </c>
      <c r="C105" s="34" t="e">
        <f>Данные!#REF!</f>
        <v>#REF!</v>
      </c>
    </row>
    <row r="106" spans="1:3" ht="18" customHeight="1">
      <c r="A106" s="3" t="s">
        <v>131</v>
      </c>
      <c r="B106" s="34" t="e">
        <f>Данные!#REF!</f>
        <v>#REF!</v>
      </c>
      <c r="C106" s="34" t="e">
        <f>Данные!#REF!</f>
        <v>#REF!</v>
      </c>
    </row>
    <row r="107" spans="1:3" ht="19.5" customHeight="1">
      <c r="A107" s="3" t="s">
        <v>132</v>
      </c>
      <c r="B107" s="34" t="e">
        <f>Данные!#REF!</f>
        <v>#REF!</v>
      </c>
      <c r="C107" s="34" t="e">
        <f>Данные!#REF!</f>
        <v>#REF!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 t="e">
        <f>Данные!#REF!</f>
        <v>#REF!</v>
      </c>
      <c r="C109" s="34" t="e">
        <f>Данные!#REF!</f>
        <v>#REF!</v>
      </c>
    </row>
    <row r="110" spans="1:3" ht="15" customHeight="1">
      <c r="A110" s="3" t="s">
        <v>134</v>
      </c>
      <c r="B110" s="34" t="e">
        <f>Данные!#REF!</f>
        <v>#REF!</v>
      </c>
      <c r="C110" s="34" t="e">
        <f>Данные!#REF!</f>
        <v>#REF!</v>
      </c>
    </row>
    <row r="111" spans="1:3" ht="11.25" customHeight="1">
      <c r="A111" s="3" t="s">
        <v>135</v>
      </c>
      <c r="B111" s="34" t="e">
        <f>Данные!#REF!</f>
        <v>#REF!</v>
      </c>
      <c r="C111" s="34" t="e">
        <f>Данные!#REF!</f>
        <v>#REF!</v>
      </c>
    </row>
    <row r="112" spans="1:3">
      <c r="A112" s="3" t="s">
        <v>136</v>
      </c>
      <c r="B112" s="34" t="e">
        <f>Данные!#REF!</f>
        <v>#REF!</v>
      </c>
      <c r="C112" s="34" t="e">
        <f>Данные!#REF!</f>
        <v>#REF!</v>
      </c>
    </row>
    <row r="113" spans="1:3" ht="14.25" customHeight="1">
      <c r="A113" s="3" t="s">
        <v>137</v>
      </c>
      <c r="B113" s="34" t="e">
        <f>Данные!#REF!</f>
        <v>#REF!</v>
      </c>
      <c r="C113" s="34" t="e">
        <f>Данные!#REF!</f>
        <v>#REF!</v>
      </c>
    </row>
    <row r="114" spans="1:3" ht="24.75" customHeight="1">
      <c r="A114" s="3" t="s">
        <v>138</v>
      </c>
      <c r="B114" s="34" t="e">
        <f>Данные!#REF!</f>
        <v>#REF!</v>
      </c>
      <c r="C114" s="34" t="e">
        <f>Данные!#REF!</f>
        <v>#REF!</v>
      </c>
    </row>
    <row r="115" spans="1:3" ht="21" customHeight="1">
      <c r="A115" s="3" t="s">
        <v>139</v>
      </c>
      <c r="B115" s="34" t="e">
        <f>Данные!#REF!</f>
        <v>#REF!</v>
      </c>
      <c r="C115" s="34" t="e">
        <f>Данные!#REF!</f>
        <v>#REF!</v>
      </c>
    </row>
    <row r="116" spans="1:3">
      <c r="A116" s="6" t="s">
        <v>1</v>
      </c>
      <c r="B116" s="46" t="e">
        <f>Данные!#REF!</f>
        <v>#REF!</v>
      </c>
      <c r="C116" s="46" t="e">
        <f>Данные!#REF!</f>
        <v>#REF!</v>
      </c>
    </row>
    <row r="117" spans="1:3">
      <c r="A117" s="6" t="s">
        <v>0</v>
      </c>
      <c r="B117" s="46" t="e">
        <f>Данные!#REF!</f>
        <v>#REF!</v>
      </c>
      <c r="C117" s="46" t="e">
        <f>Данные!#REF!</f>
        <v>#REF!</v>
      </c>
    </row>
    <row r="118" spans="1:3" ht="77.25" customHeight="1">
      <c r="A118" s="8" t="s">
        <v>21</v>
      </c>
      <c r="B118" s="34" t="e">
        <f>Данные!#REF!</f>
        <v>#REF!</v>
      </c>
      <c r="C118" s="34" t="e">
        <f>Данные!#REF!</f>
        <v>#REF!</v>
      </c>
    </row>
  </sheetData>
  <mergeCells count="4">
    <mergeCell ref="B1:C1"/>
    <mergeCell ref="F4:J4"/>
    <mergeCell ref="G6:H6"/>
    <mergeCell ref="I6:J6"/>
  </mergeCells>
  <conditionalFormatting sqref="B3:C118">
    <cfRule type="cellIs" dxfId="33" priority="14" operator="equal">
      <formula>3</formula>
    </cfRule>
    <cfRule type="cellIs" dxfId="32" priority="15" operator="equal">
      <formula>2</formula>
    </cfRule>
    <cfRule type="cellIs" dxfId="31" priority="16" operator="equal">
      <formula>1</formula>
    </cfRule>
  </conditionalFormatting>
  <conditionalFormatting sqref="B117:B118">
    <cfRule type="cellIs" dxfId="30" priority="11" operator="equal">
      <formula>3</formula>
    </cfRule>
    <cfRule type="cellIs" dxfId="29" priority="12" operator="equal">
      <formula>2</formula>
    </cfRule>
    <cfRule type="cellIs" dxfId="28" priority="13" operator="equal">
      <formula>1</formula>
    </cfRule>
  </conditionalFormatting>
  <conditionalFormatting sqref="B118">
    <cfRule type="containsText" dxfId="27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26" priority="7" operator="containsText" text="Не сформированы">
      <formula>NOT(ISERROR(SEARCH("Не сформированы",B26)))</formula>
    </cfRule>
    <cfRule type="containsText" dxfId="25" priority="8" operator="containsText" text="Сформированы">
      <formula>NOT(ISERROR(SEARCH("Сформированы",B26)))</formula>
    </cfRule>
    <cfRule type="containsText" dxfId="24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23" priority="4" operator="containsText" text="Формируются">
      <formula>NOT(ISERROR(SEARCH("Формируются",C26)))</formula>
    </cfRule>
    <cfRule type="containsText" dxfId="22" priority="5" operator="containsText" text="Не сформированы">
      <formula>NOT(ISERROR(SEARCH("Не сформированы",C26)))</formula>
    </cfRule>
    <cfRule type="containsText" dxfId="21" priority="6" operator="containsText" text="Сформированы">
      <formula>NOT(ISERROR(SEARCH("Сформированы",C26)))</formula>
    </cfRule>
  </conditionalFormatting>
  <conditionalFormatting sqref="H8:H12 J8:J12">
    <cfRule type="cellIs" dxfId="20" priority="1" operator="equal">
      <formula>"Не сформированы"</formula>
    </cfRule>
    <cfRule type="containsText" dxfId="19" priority="2" operator="containsText" text="Формируются">
      <formula>NOT(ISERROR(SEARCH("Формируются",H8)))</formula>
    </cfRule>
    <cfRule type="containsText" dxfId="1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Данные!B2</f>
        <v>1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56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Данные!B6</f>
        <v>2</v>
      </c>
      <c r="C5" s="34">
        <f>Данные!C6</f>
        <v>2</v>
      </c>
    </row>
    <row r="6" spans="1:10" ht="36" customHeight="1">
      <c r="A6" s="9" t="s">
        <v>59</v>
      </c>
      <c r="B6" s="34">
        <f>Данные!B7</f>
        <v>2</v>
      </c>
      <c r="C6" s="34">
        <f>Данные!C7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46.5" customHeight="1">
      <c r="A7" s="9" t="s">
        <v>60</v>
      </c>
      <c r="B7" s="34">
        <f>Данные!B8</f>
        <v>2</v>
      </c>
      <c r="C7" s="34">
        <f>Данные!C8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33.75" customHeight="1">
      <c r="A8" s="9" t="s">
        <v>61</v>
      </c>
      <c r="B8" s="34">
        <f>Данные!B9</f>
        <v>2</v>
      </c>
      <c r="C8" s="34">
        <f>Данные!C9</f>
        <v>2</v>
      </c>
      <c r="F8" s="19" t="s">
        <v>26</v>
      </c>
      <c r="G8" s="49">
        <f>B25</f>
        <v>100</v>
      </c>
      <c r="H8" s="14" t="str">
        <f>B26</f>
        <v>Сформированы</v>
      </c>
      <c r="I8" s="49">
        <f>C25</f>
        <v>100</v>
      </c>
      <c r="J8" s="14" t="str">
        <f>C26</f>
        <v>Сформированы</v>
      </c>
    </row>
    <row r="9" spans="1:10" ht="33.75" customHeight="1">
      <c r="A9" s="9" t="s">
        <v>62</v>
      </c>
      <c r="B9" s="34">
        <f>Данные!B10</f>
        <v>2</v>
      </c>
      <c r="C9" s="34">
        <f>Данные!C10</f>
        <v>2</v>
      </c>
      <c r="F9" s="19" t="s">
        <v>27</v>
      </c>
      <c r="G9" s="49">
        <f>B53</f>
        <v>76.31578947368422</v>
      </c>
      <c r="H9" s="14" t="str">
        <f>B54</f>
        <v>Сформированы</v>
      </c>
      <c r="I9" s="49">
        <f>C53</f>
        <v>92.10526315789474</v>
      </c>
      <c r="J9" s="14" t="str">
        <f>C26</f>
        <v>Сформированы</v>
      </c>
    </row>
    <row r="10" spans="1:10" ht="33.75" customHeight="1">
      <c r="A10" s="9" t="s">
        <v>63</v>
      </c>
      <c r="B10" s="34">
        <f>Данные!B11</f>
        <v>2</v>
      </c>
      <c r="C10" s="34">
        <f>Данные!C11</f>
        <v>2</v>
      </c>
      <c r="F10" s="19" t="s">
        <v>28</v>
      </c>
      <c r="G10" s="49">
        <f>B73</f>
        <v>75</v>
      </c>
      <c r="H10" s="14" t="str">
        <f>B74</f>
        <v>Сформированы</v>
      </c>
      <c r="I10" s="49">
        <f>C73</f>
        <v>82.142857142857139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Данные!B12</f>
        <v>2</v>
      </c>
      <c r="C11" s="34">
        <f>Данные!C12</f>
        <v>2</v>
      </c>
      <c r="F11" s="19" t="s">
        <v>29</v>
      </c>
      <c r="G11" s="49">
        <f>B94</f>
        <v>66.666666666666657</v>
      </c>
      <c r="H11" s="14" t="str">
        <f>B95</f>
        <v>Формируются</v>
      </c>
      <c r="I11" s="49">
        <f>C94</f>
        <v>96.666666666666671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Данные!B13</f>
        <v>2</v>
      </c>
      <c r="C12" s="34">
        <f>Данные!C13</f>
        <v>2</v>
      </c>
      <c r="F12" s="19" t="s">
        <v>30</v>
      </c>
      <c r="G12" s="49">
        <f>B117</f>
        <v>78.571428571428569</v>
      </c>
      <c r="H12" s="14" t="str">
        <f>B118</f>
        <v>Формируются</v>
      </c>
      <c r="I12" s="49">
        <f>C117</f>
        <v>100</v>
      </c>
      <c r="J12" s="14" t="str">
        <f>C118</f>
        <v>Сформированы</v>
      </c>
    </row>
    <row r="13" spans="1:10" ht="33.75" customHeight="1">
      <c r="A13" s="9" t="s">
        <v>66</v>
      </c>
      <c r="B13" s="34">
        <f>Данные!B14</f>
        <v>2</v>
      </c>
      <c r="C13" s="34">
        <f>Данные!C14</f>
        <v>2</v>
      </c>
    </row>
    <row r="14" spans="1:10" ht="16.5" customHeight="1" thickBot="1">
      <c r="A14" s="9" t="s">
        <v>67</v>
      </c>
      <c r="B14" s="34">
        <f>Данные!B15</f>
        <v>2</v>
      </c>
      <c r="C14" s="34">
        <f>Данные!C15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Данные!B17</f>
        <v>2</v>
      </c>
      <c r="C16" s="34">
        <f>Данные!C17</f>
        <v>2</v>
      </c>
    </row>
    <row r="17" spans="1:3" ht="21" customHeight="1">
      <c r="A17" s="10" t="s">
        <v>69</v>
      </c>
      <c r="B17" s="34">
        <f>Данные!B18</f>
        <v>2</v>
      </c>
      <c r="C17" s="34">
        <f>Данные!C18</f>
        <v>2</v>
      </c>
    </row>
    <row r="18" spans="1:3" ht="20.25" customHeight="1">
      <c r="A18" s="10" t="s">
        <v>70</v>
      </c>
      <c r="B18" s="34">
        <f>Данные!B19</f>
        <v>2</v>
      </c>
      <c r="C18" s="34">
        <f>Данные!C19</f>
        <v>2</v>
      </c>
    </row>
    <row r="19" spans="1:3" ht="33.75" customHeight="1">
      <c r="A19" s="10" t="s">
        <v>71</v>
      </c>
      <c r="B19" s="34">
        <f>Данные!B20</f>
        <v>2</v>
      </c>
      <c r="C19" s="34">
        <f>Данные!C20</f>
        <v>2</v>
      </c>
    </row>
    <row r="20" spans="1:3" ht="18.75" customHeight="1">
      <c r="A20" s="10" t="s">
        <v>72</v>
      </c>
      <c r="B20" s="34">
        <f>Данные!B21</f>
        <v>2</v>
      </c>
      <c r="C20" s="34">
        <f>Данные!C21</f>
        <v>2</v>
      </c>
    </row>
    <row r="21" spans="1:3" ht="33.75" customHeight="1">
      <c r="A21" s="10" t="s">
        <v>73</v>
      </c>
      <c r="B21" s="34">
        <f>Данные!B22</f>
        <v>2</v>
      </c>
      <c r="C21" s="34">
        <f>Данные!C22</f>
        <v>2</v>
      </c>
    </row>
    <row r="22" spans="1:3" ht="34.5" customHeight="1">
      <c r="A22" s="10" t="s">
        <v>74</v>
      </c>
      <c r="B22" s="34">
        <f>Данные!B23</f>
        <v>2</v>
      </c>
      <c r="C22" s="34">
        <f>Данные!C23</f>
        <v>2</v>
      </c>
    </row>
    <row r="23" spans="1:3" ht="33.75" customHeight="1">
      <c r="A23" s="10" t="s">
        <v>75</v>
      </c>
      <c r="B23" s="34">
        <f>Данные!B24</f>
        <v>2</v>
      </c>
      <c r="C23" s="34">
        <f>Данные!C24</f>
        <v>2</v>
      </c>
    </row>
    <row r="24" spans="1:3">
      <c r="A24" s="6" t="s">
        <v>1</v>
      </c>
      <c r="B24" s="46">
        <f>Данные!B25</f>
        <v>2</v>
      </c>
      <c r="C24" s="46">
        <f>Данные!C25</f>
        <v>2</v>
      </c>
    </row>
    <row r="25" spans="1:3">
      <c r="A25" s="7" t="s">
        <v>0</v>
      </c>
      <c r="B25" s="46">
        <f>Данные!B26</f>
        <v>100</v>
      </c>
      <c r="C25" s="46">
        <f>Данные!C26</f>
        <v>100</v>
      </c>
    </row>
    <row r="26" spans="1:3" ht="66">
      <c r="A26" s="8" t="s">
        <v>24</v>
      </c>
      <c r="B26" s="48" t="str">
        <f>Данные!B27</f>
        <v>Сформированы</v>
      </c>
      <c r="C26" s="48" t="str">
        <f>Данные!C27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Данные!B30</f>
        <v>2</v>
      </c>
      <c r="C29" s="34">
        <f>Данные!C30</f>
        <v>2</v>
      </c>
    </row>
    <row r="30" spans="1:3" ht="27.75" customHeight="1">
      <c r="A30" s="1" t="s">
        <v>77</v>
      </c>
      <c r="B30" s="34">
        <f>Данные!B31</f>
        <v>2</v>
      </c>
      <c r="C30" s="34">
        <f>Данные!C31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Данные!B33</f>
        <v>1</v>
      </c>
      <c r="C32" s="34">
        <f>Данные!C33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Данные!B35</f>
        <v>2</v>
      </c>
      <c r="C34" s="34">
        <f>Данные!C35</f>
        <v>2</v>
      </c>
    </row>
    <row r="35" spans="1:3" ht="31.5" customHeight="1">
      <c r="A35" s="1" t="s">
        <v>80</v>
      </c>
      <c r="B35" s="34">
        <f>Данные!B36</f>
        <v>2</v>
      </c>
      <c r="C35" s="34">
        <f>Данные!C36</f>
        <v>2</v>
      </c>
    </row>
    <row r="36" spans="1:3">
      <c r="A36" s="1" t="s">
        <v>81</v>
      </c>
      <c r="B36" s="34">
        <f>Данные!B37</f>
        <v>2</v>
      </c>
      <c r="C36" s="34">
        <f>Данные!C37</f>
        <v>2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Данные!B39</f>
        <v>2</v>
      </c>
      <c r="C38" s="34">
        <f>Данные!C39</f>
        <v>2</v>
      </c>
    </row>
    <row r="39" spans="1:3" ht="27.75" customHeight="1">
      <c r="A39" s="1" t="s">
        <v>83</v>
      </c>
      <c r="B39" s="34">
        <f>Данные!B40</f>
        <v>2</v>
      </c>
      <c r="C39" s="34">
        <f>Данные!C40</f>
        <v>2</v>
      </c>
    </row>
    <row r="40" spans="1:3">
      <c r="A40" s="1" t="s">
        <v>84</v>
      </c>
      <c r="B40" s="34">
        <f>Данные!B41</f>
        <v>1</v>
      </c>
      <c r="C40" s="34">
        <f>Данные!C41</f>
        <v>1</v>
      </c>
    </row>
    <row r="41" spans="1:3" ht="26.25">
      <c r="A41" s="1" t="s">
        <v>85</v>
      </c>
      <c r="B41" s="34">
        <f>Данные!B42</f>
        <v>2</v>
      </c>
      <c r="C41" s="34">
        <f>Данные!C42</f>
        <v>2</v>
      </c>
    </row>
    <row r="42" spans="1:3" ht="21" customHeight="1">
      <c r="A42" s="1" t="s">
        <v>86</v>
      </c>
      <c r="B42" s="34">
        <f>Данные!B43</f>
        <v>1</v>
      </c>
      <c r="C42" s="34">
        <f>Данные!C43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Данные!B45</f>
        <v>2</v>
      </c>
      <c r="C44" s="34">
        <f>Данные!C45</f>
        <v>2</v>
      </c>
    </row>
    <row r="45" spans="1:3" ht="18" customHeight="1">
      <c r="A45" s="12" t="s">
        <v>88</v>
      </c>
      <c r="B45" s="34">
        <f>Данные!B46</f>
        <v>1</v>
      </c>
      <c r="C45" s="34">
        <f>Данные!C46</f>
        <v>1</v>
      </c>
    </row>
    <row r="46" spans="1:3" ht="30.75" customHeight="1">
      <c r="A46" s="12" t="s">
        <v>89</v>
      </c>
      <c r="B46" s="34">
        <f>Данные!B47</f>
        <v>1</v>
      </c>
      <c r="C46" s="34">
        <f>Данные!C47</f>
        <v>2</v>
      </c>
    </row>
    <row r="47" spans="1:3">
      <c r="A47" s="12" t="s">
        <v>90</v>
      </c>
      <c r="B47" s="34">
        <f>Данные!B48</f>
        <v>1</v>
      </c>
      <c r="C47" s="34">
        <f>Данные!C48</f>
        <v>1</v>
      </c>
    </row>
    <row r="48" spans="1:3" ht="29.25" customHeight="1">
      <c r="A48" s="12" t="s">
        <v>91</v>
      </c>
      <c r="B48" s="34">
        <f>Данные!B49</f>
        <v>1</v>
      </c>
      <c r="C48" s="34">
        <f>Данные!C49</f>
        <v>2</v>
      </c>
    </row>
    <row r="49" spans="1:3" ht="22.5" customHeight="1">
      <c r="A49" s="12" t="s">
        <v>92</v>
      </c>
      <c r="B49" s="34">
        <f>Данные!B50</f>
        <v>1</v>
      </c>
      <c r="C49" s="34">
        <f>Данные!C50</f>
        <v>2</v>
      </c>
    </row>
    <row r="50" spans="1:3">
      <c r="A50" s="12" t="s">
        <v>93</v>
      </c>
      <c r="B50" s="34">
        <f>Данные!B51</f>
        <v>1</v>
      </c>
      <c r="C50" s="34">
        <f>Данные!C51</f>
        <v>2</v>
      </c>
    </row>
    <row r="51" spans="1:3" ht="31.5" customHeight="1">
      <c r="A51" s="12" t="s">
        <v>94</v>
      </c>
      <c r="B51" s="34">
        <f>Данные!B52</f>
        <v>2</v>
      </c>
      <c r="C51" s="34">
        <f>Данные!C52</f>
        <v>2</v>
      </c>
    </row>
    <row r="52" spans="1:3">
      <c r="A52" s="6" t="s">
        <v>1</v>
      </c>
      <c r="B52" s="46">
        <f>Данные!B53</f>
        <v>1.5263157894736843</v>
      </c>
      <c r="C52" s="46">
        <f>Данные!C53</f>
        <v>1.8421052631578947</v>
      </c>
    </row>
    <row r="53" spans="1:3">
      <c r="A53" s="6" t="s">
        <v>0</v>
      </c>
      <c r="B53" s="46">
        <f>Данные!B54</f>
        <v>76.31578947368422</v>
      </c>
      <c r="C53" s="46">
        <f>Данные!C54</f>
        <v>92.10526315789474</v>
      </c>
    </row>
    <row r="54" spans="1:3" ht="72" customHeight="1">
      <c r="A54" s="8" t="s">
        <v>23</v>
      </c>
      <c r="B54" s="48" t="str">
        <f>Данные!B55</f>
        <v>Сформированы</v>
      </c>
      <c r="C54" s="48" t="str">
        <f>Данные!C55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Данные!B58</f>
        <v>2</v>
      </c>
      <c r="C57" s="34">
        <f>Данные!C58</f>
        <v>2</v>
      </c>
    </row>
    <row r="58" spans="1:3" ht="21" customHeight="1">
      <c r="A58" s="11" t="s">
        <v>96</v>
      </c>
      <c r="B58" s="34">
        <f>Данные!B59</f>
        <v>1</v>
      </c>
      <c r="C58" s="34">
        <f>Данные!C59</f>
        <v>2</v>
      </c>
    </row>
    <row r="59" spans="1:3">
      <c r="A59" s="11" t="s">
        <v>97</v>
      </c>
      <c r="B59" s="34">
        <f>Данные!B60</f>
        <v>1</v>
      </c>
      <c r="C59" s="34">
        <f>Данные!C60</f>
        <v>1</v>
      </c>
    </row>
    <row r="60" spans="1:3" ht="38.25" customHeight="1">
      <c r="A60" s="11" t="s">
        <v>98</v>
      </c>
      <c r="B60" s="34">
        <f>Данные!B61</f>
        <v>2</v>
      </c>
      <c r="C60" s="34">
        <f>Данные!C61</f>
        <v>2</v>
      </c>
    </row>
    <row r="61" spans="1:3" ht="26.25">
      <c r="A61" s="11" t="s">
        <v>99</v>
      </c>
      <c r="B61" s="34">
        <f>Данные!B62</f>
        <v>1</v>
      </c>
      <c r="C61" s="34">
        <f>Данные!C62</f>
        <v>1</v>
      </c>
    </row>
    <row r="62" spans="1:3">
      <c r="A62" s="11" t="s">
        <v>100</v>
      </c>
      <c r="B62" s="34">
        <f>Данные!B63</f>
        <v>2</v>
      </c>
      <c r="C62" s="34">
        <f>Данные!C63</f>
        <v>2</v>
      </c>
    </row>
    <row r="63" spans="1:3" ht="18" customHeight="1">
      <c r="A63" s="11" t="s">
        <v>101</v>
      </c>
      <c r="B63" s="34">
        <f>Данные!B64</f>
        <v>2</v>
      </c>
      <c r="C63" s="34">
        <f>Данные!C64</f>
        <v>2</v>
      </c>
    </row>
    <row r="64" spans="1:3" ht="18.75" customHeight="1">
      <c r="A64" s="11" t="s">
        <v>102</v>
      </c>
      <c r="B64" s="34">
        <f>Данные!B65</f>
        <v>2</v>
      </c>
      <c r="C64" s="34">
        <f>Данные!C65</f>
        <v>2</v>
      </c>
    </row>
    <row r="65" spans="1:3">
      <c r="A65" s="11" t="s">
        <v>103</v>
      </c>
      <c r="B65" s="34">
        <f>Данные!B66</f>
        <v>1</v>
      </c>
      <c r="C65" s="34">
        <f>Данные!C66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Данные!B68</f>
        <v>1</v>
      </c>
      <c r="C67" s="34">
        <f>Данные!C68</f>
        <v>1</v>
      </c>
    </row>
    <row r="68" spans="1:3" ht="17.25" customHeight="1">
      <c r="A68" s="11" t="s">
        <v>105</v>
      </c>
      <c r="B68" s="34">
        <f>Данные!B69</f>
        <v>1</v>
      </c>
      <c r="C68" s="34">
        <f>Данные!C69</f>
        <v>1</v>
      </c>
    </row>
    <row r="69" spans="1:3" ht="16.5" customHeight="1">
      <c r="A69" s="11" t="s">
        <v>106</v>
      </c>
      <c r="B69" s="34">
        <f>Данные!B70</f>
        <v>1</v>
      </c>
      <c r="C69" s="34">
        <f>Данные!C70</f>
        <v>1</v>
      </c>
    </row>
    <row r="70" spans="1:3">
      <c r="A70" s="11" t="s">
        <v>107</v>
      </c>
      <c r="B70" s="34">
        <f>Данные!B71</f>
        <v>2</v>
      </c>
      <c r="C70" s="34">
        <f>Данные!C71</f>
        <v>2</v>
      </c>
    </row>
    <row r="71" spans="1:3" ht="21.75" customHeight="1">
      <c r="A71" s="11" t="s">
        <v>108</v>
      </c>
      <c r="B71" s="34">
        <f>Данные!B72</f>
        <v>2</v>
      </c>
      <c r="C71" s="34">
        <f>Данные!C72</f>
        <v>2</v>
      </c>
    </row>
    <row r="72" spans="1:3">
      <c r="A72" s="6" t="s">
        <v>1</v>
      </c>
      <c r="B72" s="46">
        <f>Данные!B73</f>
        <v>1.5</v>
      </c>
      <c r="C72" s="46">
        <f>Данные!C73</f>
        <v>1.6428571428571428</v>
      </c>
    </row>
    <row r="73" spans="1:3">
      <c r="A73" s="6" t="s">
        <v>0</v>
      </c>
      <c r="B73" s="46">
        <f>Данные!B74</f>
        <v>75</v>
      </c>
      <c r="C73" s="46">
        <f>Данные!C74</f>
        <v>82.142857142857139</v>
      </c>
    </row>
    <row r="74" spans="1:3" ht="73.5" customHeight="1">
      <c r="A74" s="8" t="s">
        <v>20</v>
      </c>
      <c r="B74" s="48" t="str">
        <f>Данные!B75</f>
        <v>Сформированы</v>
      </c>
      <c r="C74" s="48" t="str">
        <f>Данные!C75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Данные!B78</f>
        <v>2</v>
      </c>
      <c r="C77" s="34">
        <f>Данные!C78</f>
        <v>2</v>
      </c>
    </row>
    <row r="78" spans="1:3" ht="32.25" customHeight="1">
      <c r="A78" s="12" t="s">
        <v>109</v>
      </c>
      <c r="B78" s="34">
        <f>Данные!B79</f>
        <v>2</v>
      </c>
      <c r="C78" s="34">
        <f>Данные!C79</f>
        <v>2</v>
      </c>
    </row>
    <row r="79" spans="1:3" ht="32.25" customHeight="1">
      <c r="A79" s="12" t="s">
        <v>110</v>
      </c>
      <c r="B79" s="34">
        <f>Данные!B80</f>
        <v>1</v>
      </c>
      <c r="C79" s="34">
        <f>Данные!C80</f>
        <v>2</v>
      </c>
    </row>
    <row r="80" spans="1:3" ht="20.25" customHeight="1">
      <c r="A80" s="12" t="s">
        <v>111</v>
      </c>
      <c r="B80" s="34">
        <f>Данные!B81</f>
        <v>1</v>
      </c>
      <c r="C80" s="34">
        <f>Данные!C81</f>
        <v>2</v>
      </c>
    </row>
    <row r="81" spans="1:3" ht="32.25" customHeight="1">
      <c r="A81" s="12" t="s">
        <v>112</v>
      </c>
      <c r="B81" s="34">
        <f>Данные!B82</f>
        <v>2</v>
      </c>
      <c r="C81" s="34">
        <f>Данные!C82</f>
        <v>2</v>
      </c>
    </row>
    <row r="82" spans="1:3" ht="21.75" customHeight="1">
      <c r="A82" s="12" t="s">
        <v>113</v>
      </c>
      <c r="B82" s="34">
        <f>Данные!B83</f>
        <v>1</v>
      </c>
      <c r="C82" s="34">
        <f>Данные!C83</f>
        <v>2</v>
      </c>
    </row>
    <row r="83" spans="1:3" ht="13.5" customHeight="1">
      <c r="A83" s="12" t="s">
        <v>114</v>
      </c>
      <c r="B83" s="34">
        <f>Данные!B84</f>
        <v>1</v>
      </c>
      <c r="C83" s="34">
        <f>Данные!C84</f>
        <v>2</v>
      </c>
    </row>
    <row r="84" spans="1:3" ht="17.25" customHeight="1">
      <c r="A84" s="12" t="s">
        <v>115</v>
      </c>
      <c r="B84" s="34">
        <f>Данные!B85</f>
        <v>1</v>
      </c>
      <c r="C84" s="34">
        <f>Данные!C85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Данные!B87</f>
        <v>2</v>
      </c>
      <c r="C86" s="34">
        <f>Данные!C87</f>
        <v>2</v>
      </c>
    </row>
    <row r="87" spans="1:3">
      <c r="A87" s="51" t="s">
        <v>117</v>
      </c>
      <c r="B87" s="34">
        <f>Данные!B88</f>
        <v>1</v>
      </c>
      <c r="C87" s="34">
        <f>Данные!C88</f>
        <v>2</v>
      </c>
    </row>
    <row r="88" spans="1:3" ht="17.25" customHeight="1">
      <c r="A88" s="51" t="s">
        <v>118</v>
      </c>
      <c r="B88" s="34">
        <f>Данные!B89</f>
        <v>1</v>
      </c>
      <c r="C88" s="34">
        <f>Данные!C89</f>
        <v>1</v>
      </c>
    </row>
    <row r="89" spans="1:3" ht="15.75" customHeight="1">
      <c r="A89" s="51" t="s">
        <v>119</v>
      </c>
      <c r="B89" s="34">
        <f>Данные!B90</f>
        <v>2</v>
      </c>
      <c r="C89" s="34">
        <f>Данные!C90</f>
        <v>2</v>
      </c>
    </row>
    <row r="90" spans="1:3" ht="18.75" customHeight="1">
      <c r="A90" s="51" t="s">
        <v>120</v>
      </c>
      <c r="B90" s="34">
        <f>Данные!B91</f>
        <v>1</v>
      </c>
      <c r="C90" s="34">
        <f>Данные!C91</f>
        <v>2</v>
      </c>
    </row>
    <row r="91" spans="1:3" ht="38.25" customHeight="1">
      <c r="A91" s="51" t="s">
        <v>121</v>
      </c>
      <c r="B91" s="34">
        <f>Данные!B92</f>
        <v>1</v>
      </c>
      <c r="C91" s="34">
        <f>Данные!C92</f>
        <v>2</v>
      </c>
    </row>
    <row r="92" spans="1:3" ht="15" customHeight="1">
      <c r="A92" s="51" t="s">
        <v>122</v>
      </c>
      <c r="B92" s="34">
        <f>Данные!B93</f>
        <v>1</v>
      </c>
      <c r="C92" s="34">
        <f>Данные!C93</f>
        <v>2</v>
      </c>
    </row>
    <row r="93" spans="1:3">
      <c r="A93" s="6" t="s">
        <v>1</v>
      </c>
      <c r="B93" s="46">
        <f>Данные!B94</f>
        <v>1.3333333333333333</v>
      </c>
      <c r="C93" s="46">
        <f>Данные!C94</f>
        <v>1.9333333333333333</v>
      </c>
    </row>
    <row r="94" spans="1:3">
      <c r="A94" s="6" t="s">
        <v>0</v>
      </c>
      <c r="B94" s="46">
        <f>Данные!B95</f>
        <v>66.666666666666657</v>
      </c>
      <c r="C94" s="46">
        <f>Данные!C95</f>
        <v>96.666666666666671</v>
      </c>
    </row>
    <row r="95" spans="1:3" ht="66.75">
      <c r="A95" s="8" t="s">
        <v>22</v>
      </c>
      <c r="B95" s="48" t="str">
        <f>Данные!B96</f>
        <v>Формируются</v>
      </c>
      <c r="C95" s="48" t="str">
        <f>Данные!C96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Данные!B99</f>
        <v>2</v>
      </c>
      <c r="C98" s="34">
        <f>Данные!C99</f>
        <v>2</v>
      </c>
    </row>
    <row r="99" spans="1:3" ht="21.75" customHeight="1">
      <c r="A99" s="3" t="s">
        <v>124</v>
      </c>
      <c r="B99" s="34">
        <f>Данные!B100</f>
        <v>2</v>
      </c>
      <c r="C99" s="34">
        <f>Данные!C100</f>
        <v>2</v>
      </c>
    </row>
    <row r="100" spans="1:3" ht="33" customHeight="1">
      <c r="A100" s="3" t="s">
        <v>125</v>
      </c>
      <c r="B100" s="34">
        <f>Данные!B101</f>
        <v>2</v>
      </c>
      <c r="C100" s="34">
        <f>Данные!C101</f>
        <v>2</v>
      </c>
    </row>
    <row r="101" spans="1:3" ht="35.25" customHeight="1">
      <c r="A101" s="3" t="s">
        <v>126</v>
      </c>
      <c r="B101" s="34">
        <f>Данные!B102</f>
        <v>1</v>
      </c>
      <c r="C101" s="34">
        <f>Данные!C102</f>
        <v>1</v>
      </c>
    </row>
    <row r="102" spans="1:3" ht="19.5" customHeight="1">
      <c r="A102" s="3" t="s">
        <v>127</v>
      </c>
      <c r="B102" s="34">
        <f>Данные!B103</f>
        <v>2</v>
      </c>
      <c r="C102" s="34">
        <f>Данные!C103</f>
        <v>2</v>
      </c>
    </row>
    <row r="103" spans="1:3" ht="33" customHeight="1">
      <c r="A103" s="3" t="s">
        <v>128</v>
      </c>
      <c r="B103" s="34">
        <f>Данные!B104</f>
        <v>1</v>
      </c>
      <c r="C103" s="34">
        <f>Данные!C104</f>
        <v>1</v>
      </c>
    </row>
    <row r="104" spans="1:3" ht="27" customHeight="1">
      <c r="A104" s="3" t="s">
        <v>129</v>
      </c>
      <c r="B104" s="34">
        <f>Данные!B105</f>
        <v>1</v>
      </c>
      <c r="C104" s="34">
        <f>Данные!C105</f>
        <v>1</v>
      </c>
    </row>
    <row r="105" spans="1:3">
      <c r="A105" s="3" t="s">
        <v>130</v>
      </c>
      <c r="B105" s="34">
        <f>Данные!B106</f>
        <v>2</v>
      </c>
      <c r="C105" s="34">
        <f>Данные!C106</f>
        <v>2</v>
      </c>
    </row>
    <row r="106" spans="1:3" ht="32.25" customHeight="1">
      <c r="A106" s="3" t="s">
        <v>131</v>
      </c>
      <c r="B106" s="34">
        <f>Данные!B107</f>
        <v>2</v>
      </c>
      <c r="C106" s="34">
        <f>Данные!C107</f>
        <v>2</v>
      </c>
    </row>
    <row r="107" spans="1:3" ht="19.5" customHeight="1">
      <c r="A107" s="3" t="s">
        <v>132</v>
      </c>
      <c r="B107" s="34">
        <f>Данные!B108</f>
        <v>2</v>
      </c>
      <c r="C107" s="34">
        <f>Данные!C108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Данные!B110</f>
        <v>2</v>
      </c>
      <c r="C109" s="34">
        <f>Данные!C110</f>
        <v>2</v>
      </c>
    </row>
    <row r="110" spans="1:3" ht="15" customHeight="1">
      <c r="A110" s="3" t="s">
        <v>134</v>
      </c>
      <c r="B110" s="34">
        <f>Данные!B111</f>
        <v>1</v>
      </c>
      <c r="C110" s="34">
        <f>Данные!C111</f>
        <v>2</v>
      </c>
    </row>
    <row r="111" spans="1:3" ht="11.25" customHeight="1">
      <c r="A111" s="3" t="s">
        <v>135</v>
      </c>
      <c r="B111" s="34">
        <f>Данные!B112</f>
        <v>2</v>
      </c>
      <c r="C111" s="34">
        <f>Данные!C112</f>
        <v>2</v>
      </c>
    </row>
    <row r="112" spans="1:3">
      <c r="A112" s="3" t="s">
        <v>136</v>
      </c>
      <c r="B112" s="34">
        <f>Данные!B113</f>
        <v>2</v>
      </c>
      <c r="C112" s="34">
        <f>Данные!C113</f>
        <v>2</v>
      </c>
    </row>
    <row r="113" spans="1:3" ht="14.25" customHeight="1">
      <c r="A113" s="3" t="s">
        <v>137</v>
      </c>
      <c r="B113" s="34">
        <f>Данные!B114</f>
        <v>1</v>
      </c>
      <c r="C113" s="34">
        <f>Данные!C114</f>
        <v>2</v>
      </c>
    </row>
    <row r="114" spans="1:3" ht="33" customHeight="1">
      <c r="A114" s="3" t="s">
        <v>138</v>
      </c>
      <c r="B114" s="34">
        <f>Данные!B115</f>
        <v>2</v>
      </c>
      <c r="C114" s="34">
        <f>Данные!C115</f>
        <v>2</v>
      </c>
    </row>
    <row r="115" spans="1:3" ht="29.25" customHeight="1">
      <c r="A115" s="3" t="s">
        <v>139</v>
      </c>
      <c r="B115" s="34">
        <f>Данные!B116</f>
        <v>1</v>
      </c>
      <c r="C115" s="34">
        <f>Данные!C116</f>
        <v>2</v>
      </c>
    </row>
    <row r="116" spans="1:3">
      <c r="A116" s="6" t="s">
        <v>1</v>
      </c>
      <c r="B116" s="46">
        <f>Данные!B117</f>
        <v>1.5714285714285714</v>
      </c>
      <c r="C116" s="46">
        <f>Данные!C117</f>
        <v>2</v>
      </c>
    </row>
    <row r="117" spans="1:3">
      <c r="A117" s="6" t="s">
        <v>0</v>
      </c>
      <c r="B117" s="46">
        <f>Данные!B118</f>
        <v>78.571428571428569</v>
      </c>
      <c r="C117" s="46">
        <f>Данные!C118</f>
        <v>100</v>
      </c>
    </row>
    <row r="118" spans="1:3" ht="77.25" customHeight="1">
      <c r="A118" s="8" t="s">
        <v>21</v>
      </c>
      <c r="B118" s="48" t="str">
        <f>Данные!B119</f>
        <v>Формируются</v>
      </c>
      <c r="C118" s="48" t="str">
        <f>Данные!C119</f>
        <v>Сформированы</v>
      </c>
    </row>
  </sheetData>
  <mergeCells count="4">
    <mergeCell ref="B1:C1"/>
    <mergeCell ref="F4:J4"/>
    <mergeCell ref="G6:H6"/>
    <mergeCell ref="I6:J6"/>
  </mergeCells>
  <conditionalFormatting sqref="C29:C118 B29:B115 B47:C47 B40:C40 B36:C36 B3:C23 B65:C65 B105:C105 B87:C87">
    <cfRule type="cellIs" dxfId="415" priority="14" operator="equal">
      <formula>3</formula>
    </cfRule>
    <cfRule type="cellIs" dxfId="414" priority="15" operator="equal">
      <formula>2</formula>
    </cfRule>
    <cfRule type="cellIs" dxfId="413" priority="16" operator="equal">
      <formula>1</formula>
    </cfRule>
  </conditionalFormatting>
  <conditionalFormatting sqref="B117:B118">
    <cfRule type="cellIs" dxfId="412" priority="11" operator="equal">
      <formula>3</formula>
    </cfRule>
    <cfRule type="cellIs" dxfId="411" priority="12" operator="equal">
      <formula>2</formula>
    </cfRule>
    <cfRule type="cellIs" dxfId="410" priority="13" operator="equal">
      <formula>1</formula>
    </cfRule>
  </conditionalFormatting>
  <conditionalFormatting sqref="B118">
    <cfRule type="containsText" dxfId="409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408" priority="7" operator="containsText" text="Не сформированы">
      <formula>NOT(ISERROR(SEARCH("Не сформированы",B26)))</formula>
    </cfRule>
    <cfRule type="containsText" dxfId="407" priority="8" operator="containsText" text="Сформированы">
      <formula>NOT(ISERROR(SEARCH("Сформированы",B26)))</formula>
    </cfRule>
    <cfRule type="containsText" dxfId="406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405" priority="4" operator="containsText" text="Формируются">
      <formula>NOT(ISERROR(SEARCH("Формируются",C26)))</formula>
    </cfRule>
    <cfRule type="containsText" dxfId="404" priority="5" operator="containsText" text="Не сформированы">
      <formula>NOT(ISERROR(SEARCH("Не сформированы",C26)))</formula>
    </cfRule>
    <cfRule type="containsText" dxfId="403" priority="6" operator="containsText" text="Сформированы">
      <formula>NOT(ISERROR(SEARCH("Сформированы",C26)))</formula>
    </cfRule>
  </conditionalFormatting>
  <conditionalFormatting sqref="H8:H12 J8:J12">
    <cfRule type="cellIs" dxfId="402" priority="1" operator="equal">
      <formula>"Не сформированы"</formula>
    </cfRule>
    <cfRule type="containsText" dxfId="401" priority="2" operator="containsText" text="Формируются">
      <formula>NOT(ISERROR(SEARCH("Формируются",H8)))</formula>
    </cfRule>
    <cfRule type="containsText" dxfId="40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Данные!D2</f>
        <v>2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Данные!D6</f>
        <v>2</v>
      </c>
      <c r="C5" s="34">
        <f>Данные!E6</f>
        <v>2</v>
      </c>
    </row>
    <row r="6" spans="1:10" ht="36" customHeight="1">
      <c r="A6" s="9" t="s">
        <v>59</v>
      </c>
      <c r="B6" s="34">
        <f>Данные!D7</f>
        <v>2</v>
      </c>
      <c r="C6" s="34">
        <f>Данные!E7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46.5" customHeight="1">
      <c r="A7" s="9" t="s">
        <v>60</v>
      </c>
      <c r="B7" s="34">
        <f>Данные!D8</f>
        <v>2</v>
      </c>
      <c r="C7" s="34">
        <f>Данные!E8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33.75" customHeight="1">
      <c r="A8" s="9" t="s">
        <v>61</v>
      </c>
      <c r="B8" s="34">
        <f>Данные!D9</f>
        <v>2</v>
      </c>
      <c r="C8" s="34">
        <f>Данные!E9</f>
        <v>2</v>
      </c>
      <c r="F8" s="19" t="s">
        <v>26</v>
      </c>
      <c r="G8" s="49">
        <f>B25</f>
        <v>69.444444444444443</v>
      </c>
      <c r="H8" s="14" t="str">
        <f>B26</f>
        <v>Формируются</v>
      </c>
      <c r="I8" s="49">
        <f>C25</f>
        <v>75</v>
      </c>
      <c r="J8" s="14" t="str">
        <f>C26</f>
        <v>Формируются</v>
      </c>
    </row>
    <row r="9" spans="1:10" ht="33.75" customHeight="1">
      <c r="A9" s="9" t="s">
        <v>62</v>
      </c>
      <c r="B9" s="34">
        <f>Данные!D10</f>
        <v>1</v>
      </c>
      <c r="C9" s="34">
        <f>Данные!E10</f>
        <v>2</v>
      </c>
      <c r="F9" s="19" t="s">
        <v>27</v>
      </c>
      <c r="G9" s="49">
        <f>B53</f>
        <v>68.421052631578945</v>
      </c>
      <c r="H9" s="14" t="str">
        <f>B54</f>
        <v>Формируются</v>
      </c>
      <c r="I9" s="49">
        <f>C53</f>
        <v>89.473684210526315</v>
      </c>
      <c r="J9" s="14" t="str">
        <f>C26</f>
        <v>Формируются</v>
      </c>
    </row>
    <row r="10" spans="1:10" ht="33.75" customHeight="1">
      <c r="A10" s="9" t="s">
        <v>63</v>
      </c>
      <c r="B10" s="34">
        <f>Данные!D11</f>
        <v>2</v>
      </c>
      <c r="C10" s="34">
        <f>Данные!E11</f>
        <v>2</v>
      </c>
      <c r="F10" s="19" t="s">
        <v>28</v>
      </c>
      <c r="G10" s="49">
        <f>B73</f>
        <v>50</v>
      </c>
      <c r="H10" s="14" t="str">
        <f>B74</f>
        <v>Формируются</v>
      </c>
      <c r="I10" s="49">
        <f>C73</f>
        <v>67.857142857142861</v>
      </c>
      <c r="J10" s="14" t="str">
        <f>C74</f>
        <v>Формируются</v>
      </c>
    </row>
    <row r="11" spans="1:10" ht="18.75" customHeight="1">
      <c r="A11" s="9" t="s">
        <v>64</v>
      </c>
      <c r="B11" s="34">
        <f>Данные!D12</f>
        <v>1</v>
      </c>
      <c r="C11" s="34">
        <f>Данные!E12</f>
        <v>2</v>
      </c>
      <c r="F11" s="19" t="s">
        <v>29</v>
      </c>
      <c r="G11" s="49">
        <f>B94</f>
        <v>60</v>
      </c>
      <c r="H11" s="14" t="str">
        <f>B95</f>
        <v>Формируются</v>
      </c>
      <c r="I11" s="49">
        <f>C94</f>
        <v>76.666666666666671</v>
      </c>
      <c r="J11" s="14" t="str">
        <f>C95</f>
        <v>Формируются</v>
      </c>
    </row>
    <row r="12" spans="1:10" ht="17.25" customHeight="1">
      <c r="A12" s="9" t="s">
        <v>65</v>
      </c>
      <c r="B12" s="34">
        <f>Данные!D13</f>
        <v>1</v>
      </c>
      <c r="C12" s="34">
        <f>Данные!E13</f>
        <v>1</v>
      </c>
      <c r="F12" s="19" t="s">
        <v>30</v>
      </c>
      <c r="G12" s="49">
        <f>B117</f>
        <v>78.571428571428569</v>
      </c>
      <c r="H12" s="14" t="str">
        <f>B118</f>
        <v>Формируются</v>
      </c>
      <c r="I12" s="49">
        <f>C117</f>
        <v>92.857142857142861</v>
      </c>
      <c r="J12" s="14" t="str">
        <f>C118</f>
        <v>Сформированы</v>
      </c>
    </row>
    <row r="13" spans="1:10" ht="33.75" customHeight="1">
      <c r="A13" s="9" t="s">
        <v>66</v>
      </c>
      <c r="B13" s="34">
        <f>Данные!D14</f>
        <v>1</v>
      </c>
      <c r="C13" s="34">
        <f>Данные!E14</f>
        <v>1</v>
      </c>
    </row>
    <row r="14" spans="1:10" ht="16.5" customHeight="1" thickBot="1">
      <c r="A14" s="9" t="s">
        <v>67</v>
      </c>
      <c r="B14" s="34">
        <f>Данные!D15</f>
        <v>1</v>
      </c>
      <c r="C14" s="34">
        <f>Данные!E15</f>
        <v>1</v>
      </c>
    </row>
    <row r="15" spans="1:10" ht="17.25" customHeight="1" thickBot="1">
      <c r="A15" s="2" t="s">
        <v>5</v>
      </c>
      <c r="B15" s="34">
        <f>Данные!D16</f>
        <v>0</v>
      </c>
      <c r="C15" s="34">
        <f>Данные!E16</f>
        <v>0</v>
      </c>
    </row>
    <row r="16" spans="1:10" ht="33.75" customHeight="1">
      <c r="A16" s="10" t="s">
        <v>68</v>
      </c>
      <c r="B16" s="34">
        <f>Данные!D17</f>
        <v>2</v>
      </c>
      <c r="C16" s="34">
        <f>Данные!E17</f>
        <v>2</v>
      </c>
    </row>
    <row r="17" spans="1:3" ht="21" customHeight="1">
      <c r="A17" s="10" t="s">
        <v>69</v>
      </c>
      <c r="B17" s="34">
        <f>Данные!D18</f>
        <v>1</v>
      </c>
      <c r="C17" s="34">
        <f>Данные!E18</f>
        <v>1</v>
      </c>
    </row>
    <row r="18" spans="1:3" ht="20.25" customHeight="1">
      <c r="A18" s="10" t="s">
        <v>70</v>
      </c>
      <c r="B18" s="34">
        <f>Данные!D19</f>
        <v>1</v>
      </c>
      <c r="C18" s="34">
        <f>Данные!E19</f>
        <v>1</v>
      </c>
    </row>
    <row r="19" spans="1:3" ht="33.75" customHeight="1">
      <c r="A19" s="10" t="s">
        <v>71</v>
      </c>
      <c r="B19" s="34">
        <f>Данные!D20</f>
        <v>2</v>
      </c>
      <c r="C19" s="34">
        <f>Данные!E20</f>
        <v>2</v>
      </c>
    </row>
    <row r="20" spans="1:3" ht="18.75" customHeight="1">
      <c r="A20" s="10" t="s">
        <v>72</v>
      </c>
      <c r="B20" s="34">
        <f>Данные!D21</f>
        <v>1</v>
      </c>
      <c r="C20" s="34">
        <f>Данные!E21</f>
        <v>1</v>
      </c>
    </row>
    <row r="21" spans="1:3" ht="33.75" customHeight="1">
      <c r="A21" s="10" t="s">
        <v>73</v>
      </c>
      <c r="B21" s="34">
        <f>Данные!D22</f>
        <v>1</v>
      </c>
      <c r="C21" s="34">
        <f>Данные!E22</f>
        <v>1</v>
      </c>
    </row>
    <row r="22" spans="1:3" ht="33.75" customHeight="1">
      <c r="A22" s="10" t="s">
        <v>74</v>
      </c>
      <c r="B22" s="34">
        <f>Данные!D23</f>
        <v>1</v>
      </c>
      <c r="C22" s="34">
        <f>Данные!E23</f>
        <v>1</v>
      </c>
    </row>
    <row r="23" spans="1:3" ht="33.75" customHeight="1">
      <c r="A23" s="10" t="s">
        <v>75</v>
      </c>
      <c r="B23" s="34">
        <f>Данные!D24</f>
        <v>1</v>
      </c>
      <c r="C23" s="34">
        <f>Данные!E24</f>
        <v>1</v>
      </c>
    </row>
    <row r="24" spans="1:3">
      <c r="A24" s="6" t="s">
        <v>1</v>
      </c>
      <c r="B24" s="46">
        <f>Данные!D25</f>
        <v>1.3888888888888888</v>
      </c>
      <c r="C24" s="46">
        <f>Данные!E25</f>
        <v>1.5</v>
      </c>
    </row>
    <row r="25" spans="1:3">
      <c r="A25" s="7" t="s">
        <v>0</v>
      </c>
      <c r="B25" s="46">
        <f>Данные!D26</f>
        <v>69.444444444444443</v>
      </c>
      <c r="C25" s="46">
        <f>Данные!E26</f>
        <v>75</v>
      </c>
    </row>
    <row r="26" spans="1:3" ht="39">
      <c r="A26" s="8" t="s">
        <v>24</v>
      </c>
      <c r="B26" s="34" t="str">
        <f>Данные!D27</f>
        <v>Формируются</v>
      </c>
      <c r="C26" s="34" t="str">
        <f>Данные!E27</f>
        <v>Формируются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Данные!D30</f>
        <v>2</v>
      </c>
      <c r="C29" s="34">
        <f>Данные!E30</f>
        <v>2</v>
      </c>
    </row>
    <row r="30" spans="1:3" ht="27.75" customHeight="1">
      <c r="A30" s="1" t="s">
        <v>77</v>
      </c>
      <c r="B30" s="34">
        <f>Данные!D31</f>
        <v>1</v>
      </c>
      <c r="C30" s="34">
        <f>Данные!E31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Данные!D33</f>
        <v>1</v>
      </c>
      <c r="C32" s="34">
        <f>Данные!E33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Данные!D35</f>
        <v>2</v>
      </c>
      <c r="C34" s="34">
        <f>Данные!E35</f>
        <v>2</v>
      </c>
    </row>
    <row r="35" spans="1:3" ht="31.5" customHeight="1">
      <c r="A35" s="1" t="s">
        <v>80</v>
      </c>
      <c r="B35" s="34">
        <f>Данные!D36</f>
        <v>2</v>
      </c>
      <c r="C35" s="34">
        <f>Данные!E36</f>
        <v>2</v>
      </c>
    </row>
    <row r="36" spans="1:3">
      <c r="A36" s="1" t="s">
        <v>81</v>
      </c>
      <c r="B36" s="34">
        <f>Данные!D37</f>
        <v>1</v>
      </c>
      <c r="C36" s="34">
        <f>Данные!E37</f>
        <v>2</v>
      </c>
    </row>
    <row r="37" spans="1:3" ht="33.75" customHeight="1">
      <c r="A37" s="4" t="s">
        <v>9</v>
      </c>
      <c r="B37" s="34">
        <f>Данные!D38</f>
        <v>0</v>
      </c>
      <c r="C37" s="34">
        <f>Данные!E38</f>
        <v>0</v>
      </c>
    </row>
    <row r="38" spans="1:3">
      <c r="A38" s="1" t="s">
        <v>82</v>
      </c>
      <c r="B38" s="34">
        <f>Данные!D39</f>
        <v>1</v>
      </c>
      <c r="C38" s="34">
        <f>Данные!E39</f>
        <v>2</v>
      </c>
    </row>
    <row r="39" spans="1:3" ht="27.75" customHeight="1">
      <c r="A39" s="1" t="s">
        <v>83</v>
      </c>
      <c r="B39" s="34">
        <f>Данные!D40</f>
        <v>2</v>
      </c>
      <c r="C39" s="34">
        <f>Данные!E40</f>
        <v>2</v>
      </c>
    </row>
    <row r="40" spans="1:3">
      <c r="A40" s="1" t="s">
        <v>84</v>
      </c>
      <c r="B40" s="34">
        <f>Данные!D41</f>
        <v>1</v>
      </c>
      <c r="C40" s="34">
        <f>Данные!E41</f>
        <v>1</v>
      </c>
    </row>
    <row r="41" spans="1:3" ht="26.25">
      <c r="A41" s="1" t="s">
        <v>85</v>
      </c>
      <c r="B41" s="34">
        <f>Данные!D42</f>
        <v>1</v>
      </c>
      <c r="C41" s="34">
        <f>Данные!E42</f>
        <v>2</v>
      </c>
    </row>
    <row r="42" spans="1:3" ht="21" customHeight="1">
      <c r="A42" s="1" t="s">
        <v>86</v>
      </c>
      <c r="B42" s="34">
        <f>Данные!D43</f>
        <v>1</v>
      </c>
      <c r="C42" s="34">
        <f>Данные!E43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Данные!D45</f>
        <v>2</v>
      </c>
      <c r="C44" s="34">
        <f>Данные!E45</f>
        <v>2</v>
      </c>
    </row>
    <row r="45" spans="1:3" ht="18" customHeight="1">
      <c r="A45" s="12" t="s">
        <v>88</v>
      </c>
      <c r="B45" s="34">
        <f>Данные!D46</f>
        <v>2</v>
      </c>
      <c r="C45" s="34">
        <f>Данные!E46</f>
        <v>2</v>
      </c>
    </row>
    <row r="46" spans="1:3" ht="30.75" customHeight="1">
      <c r="A46" s="12" t="s">
        <v>89</v>
      </c>
      <c r="B46" s="34">
        <f>Данные!D47</f>
        <v>1</v>
      </c>
      <c r="C46" s="34">
        <f>Данные!E47</f>
        <v>2</v>
      </c>
    </row>
    <row r="47" spans="1:3">
      <c r="A47" s="12" t="s">
        <v>90</v>
      </c>
      <c r="B47" s="34">
        <f>Данные!D48</f>
        <v>1</v>
      </c>
      <c r="C47" s="34">
        <f>Данные!E48</f>
        <v>1</v>
      </c>
    </row>
    <row r="48" spans="1:3" ht="29.25" customHeight="1">
      <c r="A48" s="12" t="s">
        <v>91</v>
      </c>
      <c r="B48" s="34">
        <f>Данные!D49</f>
        <v>1</v>
      </c>
      <c r="C48" s="34">
        <f>Данные!E49</f>
        <v>1</v>
      </c>
    </row>
    <row r="49" spans="1:3" ht="22.5" customHeight="1">
      <c r="A49" s="12" t="s">
        <v>92</v>
      </c>
      <c r="B49" s="34">
        <f>Данные!D50</f>
        <v>1</v>
      </c>
      <c r="C49" s="34">
        <f>Данные!E50</f>
        <v>2</v>
      </c>
    </row>
    <row r="50" spans="1:3">
      <c r="A50" s="12" t="s">
        <v>93</v>
      </c>
      <c r="B50" s="34">
        <f>Данные!D51</f>
        <v>1</v>
      </c>
      <c r="C50" s="34">
        <f>Данные!E51</f>
        <v>2</v>
      </c>
    </row>
    <row r="51" spans="1:3" ht="31.5" customHeight="1">
      <c r="A51" s="12" t="s">
        <v>94</v>
      </c>
      <c r="B51" s="34">
        <f>Данные!D52</f>
        <v>2</v>
      </c>
      <c r="C51" s="34">
        <f>Данные!E52</f>
        <v>1</v>
      </c>
    </row>
    <row r="52" spans="1:3">
      <c r="A52" s="6" t="s">
        <v>1</v>
      </c>
      <c r="B52" s="46">
        <f>Данные!D53</f>
        <v>1.368421052631579</v>
      </c>
      <c r="C52" s="46">
        <f>Данные!E53</f>
        <v>1.7894736842105263</v>
      </c>
    </row>
    <row r="53" spans="1:3">
      <c r="A53" s="6" t="s">
        <v>0</v>
      </c>
      <c r="B53" s="46">
        <f>Данные!D54</f>
        <v>68.421052631578945</v>
      </c>
      <c r="C53" s="46">
        <f>Данные!E54</f>
        <v>89.473684210526315</v>
      </c>
    </row>
    <row r="54" spans="1:3" ht="72" customHeight="1">
      <c r="A54" s="8" t="s">
        <v>23</v>
      </c>
      <c r="B54" s="34" t="str">
        <f>Данные!D55</f>
        <v>Формируются</v>
      </c>
      <c r="C54" s="34" t="str">
        <f>Данные!E55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Данные!D58</f>
        <v>1</v>
      </c>
      <c r="C57" s="34">
        <f>Данные!E58</f>
        <v>2</v>
      </c>
    </row>
    <row r="58" spans="1:3" ht="21" customHeight="1">
      <c r="A58" s="11" t="s">
        <v>96</v>
      </c>
      <c r="B58" s="34">
        <f>Данные!D59</f>
        <v>1</v>
      </c>
      <c r="C58" s="34">
        <f>Данные!E59</f>
        <v>1</v>
      </c>
    </row>
    <row r="59" spans="1:3">
      <c r="A59" s="11" t="s">
        <v>97</v>
      </c>
      <c r="B59" s="34">
        <f>Данные!D60</f>
        <v>0</v>
      </c>
      <c r="C59" s="34">
        <f>Данные!E60</f>
        <v>1</v>
      </c>
    </row>
    <row r="60" spans="1:3" ht="38.25" customHeight="1">
      <c r="A60" s="11" t="s">
        <v>98</v>
      </c>
      <c r="B60" s="34">
        <f>Данные!D61</f>
        <v>1</v>
      </c>
      <c r="C60" s="34">
        <f>Данные!E61</f>
        <v>2</v>
      </c>
    </row>
    <row r="61" spans="1:3" ht="26.25">
      <c r="A61" s="11" t="s">
        <v>99</v>
      </c>
      <c r="B61" s="34">
        <f>Данные!D62</f>
        <v>1</v>
      </c>
      <c r="C61" s="34">
        <f>Данные!E62</f>
        <v>1</v>
      </c>
    </row>
    <row r="62" spans="1:3">
      <c r="A62" s="11" t="s">
        <v>100</v>
      </c>
      <c r="B62" s="34">
        <f>Данные!D63</f>
        <v>2</v>
      </c>
      <c r="C62" s="34">
        <f>Данные!E63</f>
        <v>2</v>
      </c>
    </row>
    <row r="63" spans="1:3" ht="18" customHeight="1">
      <c r="A63" s="11" t="s">
        <v>101</v>
      </c>
      <c r="B63" s="34">
        <f>Данные!D64</f>
        <v>1</v>
      </c>
      <c r="C63" s="34">
        <f>Данные!E64</f>
        <v>1</v>
      </c>
    </row>
    <row r="64" spans="1:3" ht="18.75" customHeight="1">
      <c r="A64" s="11" t="s">
        <v>102</v>
      </c>
      <c r="B64" s="34">
        <f>Данные!D65</f>
        <v>2</v>
      </c>
      <c r="C64" s="34">
        <f>Данные!E65</f>
        <v>2</v>
      </c>
    </row>
    <row r="65" spans="1:3">
      <c r="A65" s="11" t="s">
        <v>103</v>
      </c>
      <c r="B65" s="34">
        <f>Данные!D66</f>
        <v>0</v>
      </c>
      <c r="C65" s="34">
        <f>Данные!E66</f>
        <v>1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Данные!D68</f>
        <v>1</v>
      </c>
      <c r="C67" s="34">
        <f>Данные!E68</f>
        <v>1</v>
      </c>
    </row>
    <row r="68" spans="1:3" ht="17.25" customHeight="1">
      <c r="A68" s="11" t="s">
        <v>105</v>
      </c>
      <c r="B68" s="34">
        <f>Данные!D69</f>
        <v>1</v>
      </c>
      <c r="C68" s="34">
        <f>Данные!E69</f>
        <v>1</v>
      </c>
    </row>
    <row r="69" spans="1:3" ht="16.5" customHeight="1">
      <c r="A69" s="11" t="s">
        <v>106</v>
      </c>
      <c r="B69" s="34">
        <f>Данные!D70</f>
        <v>1</v>
      </c>
      <c r="C69" s="34">
        <f>Данные!E70</f>
        <v>1</v>
      </c>
    </row>
    <row r="70" spans="1:3">
      <c r="A70" s="11" t="s">
        <v>107</v>
      </c>
      <c r="B70" s="34">
        <f>Данные!D71</f>
        <v>1</v>
      </c>
      <c r="C70" s="34">
        <f>Данные!E71</f>
        <v>2</v>
      </c>
    </row>
    <row r="71" spans="1:3" ht="21.75" customHeight="1">
      <c r="A71" s="11" t="s">
        <v>108</v>
      </c>
      <c r="B71" s="34">
        <f>Данные!D72</f>
        <v>1</v>
      </c>
      <c r="C71" s="34">
        <f>Данные!E72</f>
        <v>1</v>
      </c>
    </row>
    <row r="72" spans="1:3">
      <c r="A72" s="6" t="s">
        <v>1</v>
      </c>
      <c r="B72" s="46">
        <f>Данные!D73</f>
        <v>1</v>
      </c>
      <c r="C72" s="46">
        <f>Данные!E73</f>
        <v>1.3571428571428572</v>
      </c>
    </row>
    <row r="73" spans="1:3">
      <c r="A73" s="6" t="s">
        <v>0</v>
      </c>
      <c r="B73" s="46">
        <f>Данные!D74</f>
        <v>50</v>
      </c>
      <c r="C73" s="46">
        <f>Данные!E74</f>
        <v>67.857142857142861</v>
      </c>
    </row>
    <row r="74" spans="1:3" ht="73.5" customHeight="1">
      <c r="A74" s="8" t="s">
        <v>20</v>
      </c>
      <c r="B74" s="34" t="str">
        <f>Данные!D75</f>
        <v>Формируются</v>
      </c>
      <c r="C74" s="34" t="str">
        <f>Данные!E75</f>
        <v>Формируются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Данные!D78</f>
        <v>2</v>
      </c>
      <c r="C77" s="34">
        <f>Данные!E78</f>
        <v>2</v>
      </c>
    </row>
    <row r="78" spans="1:3" ht="32.25" customHeight="1">
      <c r="A78" s="12" t="s">
        <v>109</v>
      </c>
      <c r="B78" s="34">
        <f>Данные!D79</f>
        <v>1</v>
      </c>
      <c r="C78" s="34">
        <f>Данные!E79</f>
        <v>2</v>
      </c>
    </row>
    <row r="79" spans="1:3" ht="32.25" customHeight="1">
      <c r="A79" s="12" t="s">
        <v>110</v>
      </c>
      <c r="B79" s="34">
        <f>Данные!D80</f>
        <v>1</v>
      </c>
      <c r="C79" s="34">
        <f>Данные!E80</f>
        <v>1</v>
      </c>
    </row>
    <row r="80" spans="1:3" ht="20.25" customHeight="1">
      <c r="A80" s="12" t="s">
        <v>111</v>
      </c>
      <c r="B80" s="34">
        <f>Данные!D81</f>
        <v>1</v>
      </c>
      <c r="C80" s="34">
        <f>Данные!E81</f>
        <v>2</v>
      </c>
    </row>
    <row r="81" spans="1:3" ht="32.25" customHeight="1">
      <c r="A81" s="12" t="s">
        <v>112</v>
      </c>
      <c r="B81" s="34">
        <f>Данные!D82</f>
        <v>1</v>
      </c>
      <c r="C81" s="34">
        <f>Данные!E82</f>
        <v>2</v>
      </c>
    </row>
    <row r="82" spans="1:3" ht="21.75" customHeight="1">
      <c r="A82" s="12" t="s">
        <v>113</v>
      </c>
      <c r="B82" s="34">
        <f>Данные!D83</f>
        <v>1</v>
      </c>
      <c r="C82" s="34">
        <f>Данные!E83</f>
        <v>1</v>
      </c>
    </row>
    <row r="83" spans="1:3" ht="13.5" customHeight="1">
      <c r="A83" s="12" t="s">
        <v>114</v>
      </c>
      <c r="B83" s="34">
        <f>Данные!D84</f>
        <v>1</v>
      </c>
      <c r="C83" s="34">
        <f>Данные!E84</f>
        <v>2</v>
      </c>
    </row>
    <row r="84" spans="1:3" ht="17.25" customHeight="1">
      <c r="A84" s="12" t="s">
        <v>115</v>
      </c>
      <c r="B84" s="34">
        <f>Данные!D85</f>
        <v>1</v>
      </c>
      <c r="C84" s="34">
        <f>Данные!E85</f>
        <v>1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Данные!D87</f>
        <v>2</v>
      </c>
      <c r="C86" s="34">
        <f>Данные!E87</f>
        <v>2</v>
      </c>
    </row>
    <row r="87" spans="1:3">
      <c r="A87" s="51" t="s">
        <v>117</v>
      </c>
      <c r="B87" s="34"/>
      <c r="C87" s="34"/>
    </row>
    <row r="88" spans="1:3" ht="17.25" customHeight="1">
      <c r="A88" s="51" t="s">
        <v>118</v>
      </c>
      <c r="B88" s="34">
        <f>Данные!D89</f>
        <v>0</v>
      </c>
      <c r="C88" s="34">
        <f>Данные!E89</f>
        <v>1</v>
      </c>
    </row>
    <row r="89" spans="1:3" ht="15.75" customHeight="1">
      <c r="A89" s="51" t="s">
        <v>119</v>
      </c>
      <c r="B89" s="34">
        <f>Данные!D90</f>
        <v>1</v>
      </c>
      <c r="C89" s="34">
        <f>Данные!E90</f>
        <v>1</v>
      </c>
    </row>
    <row r="90" spans="1:3" ht="18.75" customHeight="1">
      <c r="A90" s="51" t="s">
        <v>120</v>
      </c>
      <c r="B90" s="34">
        <f>Данные!D91</f>
        <v>1</v>
      </c>
      <c r="C90" s="34">
        <f>Данные!E91</f>
        <v>1</v>
      </c>
    </row>
    <row r="91" spans="1:3" ht="18.75" customHeight="1">
      <c r="A91" s="51" t="s">
        <v>121</v>
      </c>
      <c r="B91" s="34">
        <f>Данные!D92</f>
        <v>2</v>
      </c>
      <c r="C91" s="34">
        <f>Данные!E92</f>
        <v>2</v>
      </c>
    </row>
    <row r="92" spans="1:3" ht="15" customHeight="1">
      <c r="A92" s="51" t="s">
        <v>122</v>
      </c>
      <c r="B92" s="34">
        <f>Данные!D93</f>
        <v>2</v>
      </c>
      <c r="C92" s="34">
        <f>Данные!E93</f>
        <v>2</v>
      </c>
    </row>
    <row r="93" spans="1:3">
      <c r="A93" s="6" t="s">
        <v>1</v>
      </c>
      <c r="B93" s="46">
        <f>Данные!D94</f>
        <v>1.2</v>
      </c>
      <c r="C93" s="46">
        <f>Данные!E94</f>
        <v>1.5333333333333334</v>
      </c>
    </row>
    <row r="94" spans="1:3">
      <c r="A94" s="6" t="s">
        <v>0</v>
      </c>
      <c r="B94" s="46">
        <f>Данные!D95</f>
        <v>60</v>
      </c>
      <c r="C94" s="46">
        <f>Данные!E95</f>
        <v>76.666666666666671</v>
      </c>
    </row>
    <row r="95" spans="1:3" ht="39">
      <c r="A95" s="8" t="s">
        <v>22</v>
      </c>
      <c r="B95" s="34" t="str">
        <f>Данные!D96</f>
        <v>Формируются</v>
      </c>
      <c r="C95" s="34" t="str">
        <f>Данные!E96</f>
        <v>Формируются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Данные!D99</f>
        <v>2</v>
      </c>
      <c r="C98" s="34">
        <f>Данные!E99</f>
        <v>2</v>
      </c>
    </row>
    <row r="99" spans="1:3" ht="21.75" customHeight="1">
      <c r="A99" s="3" t="s">
        <v>124</v>
      </c>
      <c r="B99" s="34">
        <f>Данные!D100</f>
        <v>1</v>
      </c>
      <c r="C99" s="34">
        <f>Данные!E100</f>
        <v>2</v>
      </c>
    </row>
    <row r="100" spans="1:3" ht="33" customHeight="1">
      <c r="A100" s="3" t="s">
        <v>125</v>
      </c>
      <c r="B100" s="34">
        <f>Данные!D101</f>
        <v>1</v>
      </c>
      <c r="C100" s="34">
        <f>Данные!E101</f>
        <v>2</v>
      </c>
    </row>
    <row r="101" spans="1:3" ht="35.25" customHeight="1">
      <c r="A101" s="3" t="s">
        <v>126</v>
      </c>
      <c r="B101" s="34">
        <f>Данные!D102</f>
        <v>0</v>
      </c>
      <c r="C101" s="34">
        <f>Данные!E102</f>
        <v>1</v>
      </c>
    </row>
    <row r="102" spans="1:3" ht="19.5" customHeight="1">
      <c r="A102" s="3" t="s">
        <v>127</v>
      </c>
      <c r="B102" s="34">
        <f>Данные!D103</f>
        <v>1</v>
      </c>
      <c r="C102" s="34">
        <f>Данные!E103</f>
        <v>1</v>
      </c>
    </row>
    <row r="103" spans="1:3" ht="33" customHeight="1">
      <c r="A103" s="3" t="s">
        <v>128</v>
      </c>
      <c r="B103" s="34">
        <f>Данные!D104</f>
        <v>1</v>
      </c>
      <c r="C103" s="34">
        <f>Данные!E104</f>
        <v>1</v>
      </c>
    </row>
    <row r="104" spans="1:3" ht="27" customHeight="1">
      <c r="A104" s="3" t="s">
        <v>129</v>
      </c>
      <c r="B104" s="34">
        <f>Данные!D105</f>
        <v>1</v>
      </c>
      <c r="C104" s="34">
        <f>Данные!E105</f>
        <v>1</v>
      </c>
    </row>
    <row r="105" spans="1:3">
      <c r="A105" s="3" t="s">
        <v>130</v>
      </c>
      <c r="B105" s="34">
        <f>Данные!D106</f>
        <v>1</v>
      </c>
      <c r="C105" s="34">
        <f>Данные!E106</f>
        <v>1</v>
      </c>
    </row>
    <row r="106" spans="1:3" ht="32.25" customHeight="1">
      <c r="A106" s="3" t="s">
        <v>131</v>
      </c>
      <c r="B106" s="34">
        <f>Данные!D107</f>
        <v>0</v>
      </c>
      <c r="C106" s="34">
        <f>Данные!E107</f>
        <v>1</v>
      </c>
    </row>
    <row r="107" spans="1:3" ht="19.5" customHeight="1">
      <c r="A107" s="3" t="s">
        <v>132</v>
      </c>
      <c r="B107" s="34">
        <f>Данные!D108</f>
        <v>1</v>
      </c>
      <c r="C107" s="34">
        <f>Данные!E108</f>
        <v>1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Данные!D110</f>
        <v>2</v>
      </c>
      <c r="C109" s="34">
        <f>Данные!E110</f>
        <v>2</v>
      </c>
    </row>
    <row r="110" spans="1:3" ht="15" customHeight="1">
      <c r="A110" s="3" t="s">
        <v>134</v>
      </c>
      <c r="B110" s="34">
        <f>Данные!D111</f>
        <v>1</v>
      </c>
      <c r="C110" s="34">
        <f>Данные!E111</f>
        <v>1</v>
      </c>
    </row>
    <row r="111" spans="1:3" ht="11.25" customHeight="1">
      <c r="A111" s="3" t="s">
        <v>135</v>
      </c>
      <c r="B111" s="34">
        <f>Данные!D112</f>
        <v>2</v>
      </c>
      <c r="C111" s="34">
        <f>Данные!E112</f>
        <v>2</v>
      </c>
    </row>
    <row r="112" spans="1:3">
      <c r="A112" s="3" t="s">
        <v>136</v>
      </c>
      <c r="B112" s="34">
        <f>Данные!D113</f>
        <v>2</v>
      </c>
      <c r="C112" s="34">
        <f>Данные!E113</f>
        <v>2</v>
      </c>
    </row>
    <row r="113" spans="1:3" ht="14.25" customHeight="1">
      <c r="A113" s="3" t="s">
        <v>137</v>
      </c>
      <c r="B113" s="34">
        <f>Данные!D114</f>
        <v>1</v>
      </c>
      <c r="C113" s="34">
        <f>Данные!E114</f>
        <v>2</v>
      </c>
    </row>
    <row r="114" spans="1:3" ht="33" customHeight="1">
      <c r="A114" s="3" t="s">
        <v>138</v>
      </c>
      <c r="B114" s="34">
        <f>Данные!D115</f>
        <v>2</v>
      </c>
      <c r="C114" s="34">
        <f>Данные!E115</f>
        <v>2</v>
      </c>
    </row>
    <row r="115" spans="1:3" ht="29.25" customHeight="1">
      <c r="A115" s="3" t="s">
        <v>139</v>
      </c>
      <c r="B115" s="34">
        <f>Данные!D116</f>
        <v>1</v>
      </c>
      <c r="C115" s="34">
        <f>Данные!E116</f>
        <v>2</v>
      </c>
    </row>
    <row r="116" spans="1:3">
      <c r="A116" s="6" t="s">
        <v>1</v>
      </c>
      <c r="B116" s="46">
        <f>Данные!D117</f>
        <v>1.5714285714285714</v>
      </c>
      <c r="C116" s="46">
        <f>Данные!E117</f>
        <v>1.8571428571428572</v>
      </c>
    </row>
    <row r="117" spans="1:3">
      <c r="A117" s="6" t="s">
        <v>0</v>
      </c>
      <c r="B117" s="46">
        <f>Данные!D118</f>
        <v>78.571428571428569</v>
      </c>
      <c r="C117" s="46">
        <f>Данные!E118</f>
        <v>92.857142857142861</v>
      </c>
    </row>
    <row r="118" spans="1:3" ht="77.25" customHeight="1">
      <c r="A118" s="8" t="s">
        <v>21</v>
      </c>
      <c r="B118" s="34" t="str">
        <f>Данные!D119</f>
        <v>Формируются</v>
      </c>
      <c r="C118" s="34" t="str">
        <f>Данные!E119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399" priority="14" operator="equal">
      <formula>3</formula>
    </cfRule>
    <cfRule type="cellIs" dxfId="398" priority="15" operator="equal">
      <formula>2</formula>
    </cfRule>
    <cfRule type="cellIs" dxfId="397" priority="16" operator="equal">
      <formula>1</formula>
    </cfRule>
  </conditionalFormatting>
  <conditionalFormatting sqref="B117:B118">
    <cfRule type="cellIs" dxfId="396" priority="11" operator="equal">
      <formula>3</formula>
    </cfRule>
    <cfRule type="cellIs" dxfId="395" priority="12" operator="equal">
      <formula>2</formula>
    </cfRule>
    <cfRule type="cellIs" dxfId="394" priority="13" operator="equal">
      <formula>1</formula>
    </cfRule>
  </conditionalFormatting>
  <conditionalFormatting sqref="B118">
    <cfRule type="containsText" dxfId="393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392" priority="7" operator="containsText" text="Не сформированы">
      <formula>NOT(ISERROR(SEARCH("Не сформированы",B26)))</formula>
    </cfRule>
    <cfRule type="containsText" dxfId="391" priority="8" operator="containsText" text="Сформированы">
      <formula>NOT(ISERROR(SEARCH("Сформированы",B26)))</formula>
    </cfRule>
    <cfRule type="containsText" dxfId="390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89" priority="4" operator="containsText" text="Формируются">
      <formula>NOT(ISERROR(SEARCH("Формируются",C26)))</formula>
    </cfRule>
    <cfRule type="containsText" dxfId="388" priority="5" operator="containsText" text="Не сформированы">
      <formula>NOT(ISERROR(SEARCH("Не сформированы",C26)))</formula>
    </cfRule>
    <cfRule type="containsText" dxfId="387" priority="6" operator="containsText" text="Сформированы">
      <formula>NOT(ISERROR(SEARCH("Сформированы",C26)))</formula>
    </cfRule>
  </conditionalFormatting>
  <conditionalFormatting sqref="H8:H12 J8:J12">
    <cfRule type="cellIs" dxfId="386" priority="1" operator="equal">
      <formula>"Не сформированы"</formula>
    </cfRule>
    <cfRule type="containsText" dxfId="385" priority="2" operator="containsText" text="Формируются">
      <formula>NOT(ISERROR(SEARCH("Формируются",H8)))</formula>
    </cfRule>
    <cfRule type="containsText" dxfId="38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Данные!F2</f>
        <v>3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Данные!F6</f>
        <v>2</v>
      </c>
      <c r="C5" s="34">
        <f>Данные!G6</f>
        <v>2</v>
      </c>
    </row>
    <row r="6" spans="1:10" ht="35.25" customHeight="1">
      <c r="A6" s="9" t="s">
        <v>59</v>
      </c>
      <c r="B6" s="34">
        <f>Данные!F7</f>
        <v>2</v>
      </c>
      <c r="C6" s="34">
        <f>Данные!G7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32.25" customHeight="1">
      <c r="A7" s="9" t="s">
        <v>60</v>
      </c>
      <c r="B7" s="34">
        <f>Данные!F8</f>
        <v>2</v>
      </c>
      <c r="C7" s="34">
        <f>Данные!G8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33.75" customHeight="1">
      <c r="A8" s="9" t="s">
        <v>61</v>
      </c>
      <c r="B8" s="34">
        <f>Данные!F9</f>
        <v>1</v>
      </c>
      <c r="C8" s="34">
        <f>Данные!G9</f>
        <v>1</v>
      </c>
      <c r="F8" s="19" t="s">
        <v>26</v>
      </c>
      <c r="G8" s="49">
        <f>B25</f>
        <v>91.666666666666657</v>
      </c>
      <c r="H8" s="14" t="str">
        <f>B26</f>
        <v>Сформированы</v>
      </c>
      <c r="I8" s="49">
        <f>C25</f>
        <v>94.444444444444443</v>
      </c>
      <c r="J8" s="14" t="str">
        <f>C26</f>
        <v>Сформированы</v>
      </c>
    </row>
    <row r="9" spans="1:10" ht="33.75" customHeight="1">
      <c r="A9" s="9" t="s">
        <v>62</v>
      </c>
      <c r="B9" s="34">
        <f>Данные!F10</f>
        <v>1</v>
      </c>
      <c r="C9" s="34">
        <f>Данные!G10</f>
        <v>2</v>
      </c>
      <c r="F9" s="19" t="s">
        <v>27</v>
      </c>
      <c r="G9" s="49">
        <f>B53</f>
        <v>81.578947368421055</v>
      </c>
      <c r="H9" s="14" t="str">
        <f>B54</f>
        <v>Сформированы</v>
      </c>
      <c r="I9" s="49">
        <f>C53</f>
        <v>100</v>
      </c>
      <c r="J9" s="14" t="str">
        <f>C26</f>
        <v>Сформированы</v>
      </c>
    </row>
    <row r="10" spans="1:10" ht="33.75" customHeight="1">
      <c r="A10" s="9" t="s">
        <v>63</v>
      </c>
      <c r="B10" s="34">
        <f>Данные!F11</f>
        <v>1</v>
      </c>
      <c r="C10" s="34">
        <f>Данные!G11</f>
        <v>1</v>
      </c>
      <c r="F10" s="19" t="s">
        <v>28</v>
      </c>
      <c r="G10" s="49">
        <f>B73</f>
        <v>75</v>
      </c>
      <c r="H10" s="14" t="str">
        <f>B74</f>
        <v>Сформированы</v>
      </c>
      <c r="I10" s="49">
        <f>C73</f>
        <v>96.428571428571431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Данные!F12</f>
        <v>2</v>
      </c>
      <c r="C11" s="34">
        <f>Данные!G12</f>
        <v>2</v>
      </c>
      <c r="F11" s="19" t="s">
        <v>29</v>
      </c>
      <c r="G11" s="49">
        <f>B94</f>
        <v>80</v>
      </c>
      <c r="H11" s="14" t="str">
        <f>B95</f>
        <v>Сформированы</v>
      </c>
      <c r="I11" s="49">
        <f>C94</f>
        <v>96.666666666666671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Данные!F13</f>
        <v>2</v>
      </c>
      <c r="C12" s="34">
        <f>Данные!G13</f>
        <v>2</v>
      </c>
      <c r="F12" s="19" t="s">
        <v>30</v>
      </c>
      <c r="G12" s="49">
        <f>B117</f>
        <v>78.571428571428569</v>
      </c>
      <c r="H12" s="14" t="str">
        <f>B118</f>
        <v>Формируются</v>
      </c>
      <c r="I12" s="49">
        <f>C117</f>
        <v>92.857142857142861</v>
      </c>
      <c r="J12" s="14" t="str">
        <f>C118</f>
        <v>Сформированы</v>
      </c>
    </row>
    <row r="13" spans="1:10" ht="33.75" customHeight="1">
      <c r="A13" s="9" t="s">
        <v>66</v>
      </c>
      <c r="B13" s="34">
        <f>Данные!F14</f>
        <v>2</v>
      </c>
      <c r="C13" s="34">
        <f>Данные!G14</f>
        <v>2</v>
      </c>
    </row>
    <row r="14" spans="1:10" ht="16.5" customHeight="1" thickBot="1">
      <c r="A14" s="9" t="s">
        <v>67</v>
      </c>
      <c r="B14" s="34">
        <f>Данные!F15</f>
        <v>2</v>
      </c>
      <c r="C14" s="34">
        <f>Данные!G15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Данные!F17</f>
        <v>2</v>
      </c>
      <c r="C16" s="34">
        <f>Данные!G17</f>
        <v>2</v>
      </c>
    </row>
    <row r="17" spans="1:3" ht="21" customHeight="1">
      <c r="A17" s="10" t="s">
        <v>69</v>
      </c>
      <c r="B17" s="34">
        <f>Данные!F18</f>
        <v>2</v>
      </c>
      <c r="C17" s="34">
        <f>Данные!G18</f>
        <v>2</v>
      </c>
    </row>
    <row r="18" spans="1:3" ht="20.25" customHeight="1">
      <c r="A18" s="10" t="s">
        <v>70</v>
      </c>
      <c r="B18" s="34">
        <f>Данные!F19</f>
        <v>2</v>
      </c>
      <c r="C18" s="34">
        <f>Данные!G19</f>
        <v>2</v>
      </c>
    </row>
    <row r="19" spans="1:3" ht="33.75" customHeight="1">
      <c r="A19" s="10" t="s">
        <v>71</v>
      </c>
      <c r="B19" s="34">
        <f>Данные!F20</f>
        <v>2</v>
      </c>
      <c r="C19" s="34">
        <f>Данные!G20</f>
        <v>2</v>
      </c>
    </row>
    <row r="20" spans="1:3" ht="18.75" customHeight="1">
      <c r="A20" s="10" t="s">
        <v>72</v>
      </c>
      <c r="B20" s="34">
        <f>Данные!F21</f>
        <v>2</v>
      </c>
      <c r="C20" s="34">
        <f>Данные!G21</f>
        <v>2</v>
      </c>
    </row>
    <row r="21" spans="1:3" ht="33.75" customHeight="1">
      <c r="A21" s="10" t="s">
        <v>73</v>
      </c>
      <c r="B21" s="34">
        <f>Данные!F22</f>
        <v>2</v>
      </c>
      <c r="C21" s="34">
        <f>Данные!G22</f>
        <v>2</v>
      </c>
    </row>
    <row r="22" spans="1:3" ht="37.5" customHeight="1">
      <c r="A22" s="10" t="s">
        <v>74</v>
      </c>
      <c r="B22" s="34">
        <f>Данные!F23</f>
        <v>2</v>
      </c>
      <c r="C22" s="34">
        <f>Данные!G23</f>
        <v>2</v>
      </c>
    </row>
    <row r="23" spans="1:3" ht="33.75" customHeight="1">
      <c r="A23" s="10" t="s">
        <v>75</v>
      </c>
      <c r="B23" s="34">
        <f>Данные!F24</f>
        <v>2</v>
      </c>
      <c r="C23" s="34">
        <f>Данные!G24</f>
        <v>2</v>
      </c>
    </row>
    <row r="24" spans="1:3">
      <c r="A24" s="6" t="s">
        <v>1</v>
      </c>
      <c r="B24" s="46">
        <f>Данные!F25</f>
        <v>1.8333333333333333</v>
      </c>
      <c r="C24" s="46">
        <f>Данные!G25</f>
        <v>1.8888888888888888</v>
      </c>
    </row>
    <row r="25" spans="1:3">
      <c r="A25" s="7" t="s">
        <v>0</v>
      </c>
      <c r="B25" s="46">
        <f>Данные!F26</f>
        <v>91.666666666666657</v>
      </c>
      <c r="C25" s="46">
        <f>Данные!G26</f>
        <v>94.444444444444443</v>
      </c>
    </row>
    <row r="26" spans="1:3" ht="39">
      <c r="A26" s="8" t="s">
        <v>24</v>
      </c>
      <c r="B26" s="34" t="str">
        <f>Данные!F27</f>
        <v>Сформированы</v>
      </c>
      <c r="C26" s="34" t="str">
        <f>Данные!G27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Данные!F30</f>
        <v>2</v>
      </c>
      <c r="C29" s="34">
        <f>Данные!G30</f>
        <v>2</v>
      </c>
    </row>
    <row r="30" spans="1:3" ht="27.75" customHeight="1">
      <c r="A30" s="1" t="s">
        <v>77</v>
      </c>
      <c r="B30" s="34">
        <f>Данные!F31</f>
        <v>2</v>
      </c>
      <c r="C30" s="34">
        <f>Данные!G31</f>
        <v>2</v>
      </c>
    </row>
    <row r="31" spans="1:3" ht="15.75">
      <c r="A31" s="4" t="s">
        <v>19</v>
      </c>
      <c r="B31" s="34">
        <f>Данные!F32</f>
        <v>0</v>
      </c>
      <c r="C31" s="34">
        <f>Данные!G32</f>
        <v>0</v>
      </c>
    </row>
    <row r="32" spans="1:3" ht="29.25" customHeight="1">
      <c r="A32" s="1" t="s">
        <v>78</v>
      </c>
      <c r="B32" s="34">
        <f>Данные!F33</f>
        <v>2</v>
      </c>
      <c r="C32" s="34">
        <f>Данные!G33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Данные!F35</f>
        <v>2</v>
      </c>
      <c r="C34" s="34">
        <f>Данные!G35</f>
        <v>2</v>
      </c>
    </row>
    <row r="35" spans="1:3" ht="31.5" customHeight="1">
      <c r="A35" s="1" t="s">
        <v>80</v>
      </c>
      <c r="B35" s="34">
        <f>Данные!F36</f>
        <v>2</v>
      </c>
      <c r="C35" s="34">
        <f>Данные!G36</f>
        <v>2</v>
      </c>
    </row>
    <row r="36" spans="1:3">
      <c r="A36" s="1" t="s">
        <v>81</v>
      </c>
      <c r="B36" s="34">
        <f>Данные!F37</f>
        <v>1</v>
      </c>
      <c r="C36" s="34">
        <f>Данные!G37</f>
        <v>2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Данные!F39</f>
        <v>2</v>
      </c>
      <c r="C38" s="34">
        <f>Данные!G39</f>
        <v>2</v>
      </c>
    </row>
    <row r="39" spans="1:3" ht="27.75" customHeight="1">
      <c r="A39" s="1" t="s">
        <v>83</v>
      </c>
      <c r="B39" s="34">
        <f>Данные!F40</f>
        <v>2</v>
      </c>
      <c r="C39" s="34">
        <f>Данные!G40</f>
        <v>2</v>
      </c>
    </row>
    <row r="40" spans="1:3">
      <c r="A40" s="1" t="s">
        <v>84</v>
      </c>
      <c r="B40" s="34">
        <f>Данные!F41</f>
        <v>1</v>
      </c>
      <c r="C40" s="34">
        <f>Данные!G41</f>
        <v>2</v>
      </c>
    </row>
    <row r="41" spans="1:3" ht="26.25">
      <c r="A41" s="1" t="s">
        <v>85</v>
      </c>
      <c r="B41" s="34">
        <f>Данные!F42</f>
        <v>2</v>
      </c>
      <c r="C41" s="34">
        <f>Данные!G42</f>
        <v>2</v>
      </c>
    </row>
    <row r="42" spans="1:3" ht="21" customHeight="1">
      <c r="A42" s="1" t="s">
        <v>86</v>
      </c>
      <c r="B42" s="34">
        <f>Данные!F43</f>
        <v>1</v>
      </c>
      <c r="C42" s="34">
        <f>Данные!G43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Данные!F45</f>
        <v>1</v>
      </c>
      <c r="C44" s="34">
        <f>Данные!G45</f>
        <v>2</v>
      </c>
    </row>
    <row r="45" spans="1:3" ht="18" customHeight="1">
      <c r="A45" s="12" t="s">
        <v>88</v>
      </c>
      <c r="B45" s="34">
        <f>Данные!F46</f>
        <v>2</v>
      </c>
      <c r="C45" s="34">
        <f>Данные!G46</f>
        <v>2</v>
      </c>
    </row>
    <row r="46" spans="1:3" ht="30.75" customHeight="1">
      <c r="A46" s="12" t="s">
        <v>89</v>
      </c>
      <c r="B46" s="34">
        <f>Данные!F47</f>
        <v>2</v>
      </c>
      <c r="C46" s="34">
        <f>Данные!G47</f>
        <v>2</v>
      </c>
    </row>
    <row r="47" spans="1:3">
      <c r="A47" s="12" t="s">
        <v>90</v>
      </c>
      <c r="B47" s="34">
        <f>Данные!F48</f>
        <v>1</v>
      </c>
      <c r="C47" s="34">
        <f>Данные!G48</f>
        <v>2</v>
      </c>
    </row>
    <row r="48" spans="1:3" ht="29.25" customHeight="1">
      <c r="A48" s="12" t="s">
        <v>91</v>
      </c>
      <c r="B48" s="34">
        <f>Данные!F49</f>
        <v>1</v>
      </c>
      <c r="C48" s="34">
        <f>Данные!G49</f>
        <v>2</v>
      </c>
    </row>
    <row r="49" spans="1:3" ht="22.5" customHeight="1">
      <c r="A49" s="12" t="s">
        <v>92</v>
      </c>
      <c r="B49" s="34">
        <f>Данные!F50</f>
        <v>2</v>
      </c>
      <c r="C49" s="34">
        <f>Данные!G50</f>
        <v>2</v>
      </c>
    </row>
    <row r="50" spans="1:3">
      <c r="A50" s="12" t="s">
        <v>93</v>
      </c>
      <c r="B50" s="34">
        <f>Данные!F51</f>
        <v>2</v>
      </c>
      <c r="C50" s="34">
        <f>Данные!G51</f>
        <v>2</v>
      </c>
    </row>
    <row r="51" spans="1:3" ht="31.5" customHeight="1">
      <c r="A51" s="12" t="s">
        <v>94</v>
      </c>
      <c r="B51" s="34">
        <f>Данные!F52</f>
        <v>1</v>
      </c>
      <c r="C51" s="34">
        <f>Данные!G52</f>
        <v>2</v>
      </c>
    </row>
    <row r="52" spans="1:3">
      <c r="A52" s="6" t="s">
        <v>1</v>
      </c>
      <c r="B52" s="46">
        <f>Данные!F53</f>
        <v>1.631578947368421</v>
      </c>
      <c r="C52" s="46">
        <f>Данные!G53</f>
        <v>2</v>
      </c>
    </row>
    <row r="53" spans="1:3">
      <c r="A53" s="6" t="s">
        <v>0</v>
      </c>
      <c r="B53" s="46">
        <f>Данные!F54</f>
        <v>81.578947368421055</v>
      </c>
      <c r="C53" s="46">
        <f>Данные!G54</f>
        <v>100</v>
      </c>
    </row>
    <row r="54" spans="1:3" ht="72" customHeight="1">
      <c r="A54" s="8" t="s">
        <v>23</v>
      </c>
      <c r="B54" s="34" t="str">
        <f>Данные!F55</f>
        <v>Сформированы</v>
      </c>
      <c r="C54" s="34" t="str">
        <f>Данные!G55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Данные!F58</f>
        <v>2</v>
      </c>
      <c r="C57" s="34">
        <f>Данные!G58</f>
        <v>2</v>
      </c>
    </row>
    <row r="58" spans="1:3" ht="21" customHeight="1">
      <c r="A58" s="11" t="s">
        <v>96</v>
      </c>
      <c r="B58" s="34">
        <f>Данные!F59</f>
        <v>2</v>
      </c>
      <c r="C58" s="34">
        <f>Данные!G59</f>
        <v>2</v>
      </c>
    </row>
    <row r="59" spans="1:3">
      <c r="A59" s="11" t="s">
        <v>97</v>
      </c>
      <c r="B59" s="34">
        <f>Данные!F60</f>
        <v>1</v>
      </c>
      <c r="C59" s="34">
        <f>Данные!G60</f>
        <v>2</v>
      </c>
    </row>
    <row r="60" spans="1:3" ht="38.25" customHeight="1">
      <c r="A60" s="11" t="s">
        <v>98</v>
      </c>
      <c r="B60" s="34">
        <f>Данные!F61</f>
        <v>2</v>
      </c>
      <c r="C60" s="34">
        <f>Данные!G61</f>
        <v>2</v>
      </c>
    </row>
    <row r="61" spans="1:3" ht="26.25">
      <c r="A61" s="11" t="s">
        <v>99</v>
      </c>
      <c r="B61" s="34">
        <f>Данные!F62</f>
        <v>1</v>
      </c>
      <c r="C61" s="34">
        <f>Данные!G62</f>
        <v>2</v>
      </c>
    </row>
    <row r="62" spans="1:3">
      <c r="A62" s="11" t="s">
        <v>100</v>
      </c>
      <c r="B62" s="34">
        <f>Данные!F63</f>
        <v>1</v>
      </c>
      <c r="C62" s="34">
        <f>Данные!G63</f>
        <v>1</v>
      </c>
    </row>
    <row r="63" spans="1:3" ht="18" customHeight="1">
      <c r="A63" s="11" t="s">
        <v>101</v>
      </c>
      <c r="B63" s="34">
        <f>Данные!F64</f>
        <v>2</v>
      </c>
      <c r="C63" s="34">
        <f>Данные!G64</f>
        <v>2</v>
      </c>
    </row>
    <row r="64" spans="1:3" ht="18.75" customHeight="1">
      <c r="A64" s="11" t="s">
        <v>102</v>
      </c>
      <c r="B64" s="34">
        <f>Данные!F65</f>
        <v>2</v>
      </c>
      <c r="C64" s="34">
        <f>Данные!G65</f>
        <v>2</v>
      </c>
    </row>
    <row r="65" spans="1:3">
      <c r="A65" s="11" t="s">
        <v>103</v>
      </c>
      <c r="B65" s="34">
        <f>Данные!F66</f>
        <v>1</v>
      </c>
      <c r="C65" s="34">
        <f>Данные!G66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Данные!F68</f>
        <v>2</v>
      </c>
      <c r="C67" s="34">
        <f>Данные!G68</f>
        <v>2</v>
      </c>
    </row>
    <row r="68" spans="1:3" ht="17.25" customHeight="1">
      <c r="A68" s="11" t="s">
        <v>105</v>
      </c>
      <c r="B68" s="34">
        <f>Данные!F69</f>
        <v>1</v>
      </c>
      <c r="C68" s="34">
        <f>Данные!G69</f>
        <v>2</v>
      </c>
    </row>
    <row r="69" spans="1:3" ht="16.5" customHeight="1">
      <c r="A69" s="11" t="s">
        <v>106</v>
      </c>
      <c r="B69" s="34">
        <f>Данные!F70</f>
        <v>2</v>
      </c>
      <c r="C69" s="34">
        <f>Данные!G70</f>
        <v>2</v>
      </c>
    </row>
    <row r="70" spans="1:3">
      <c r="A70" s="11" t="s">
        <v>107</v>
      </c>
      <c r="B70" s="34">
        <f>Данные!F71</f>
        <v>1</v>
      </c>
      <c r="C70" s="34">
        <f>Данные!G71</f>
        <v>2</v>
      </c>
    </row>
    <row r="71" spans="1:3" ht="21.75" customHeight="1">
      <c r="A71" s="11" t="s">
        <v>108</v>
      </c>
      <c r="B71" s="34">
        <f>Данные!F72</f>
        <v>1</v>
      </c>
      <c r="C71" s="34">
        <f>Данные!G72</f>
        <v>2</v>
      </c>
    </row>
    <row r="72" spans="1:3">
      <c r="A72" s="6" t="s">
        <v>1</v>
      </c>
      <c r="B72" s="46">
        <f>Данные!F73</f>
        <v>1.5</v>
      </c>
      <c r="C72" s="46">
        <f>Данные!G73</f>
        <v>1.9285714285714286</v>
      </c>
    </row>
    <row r="73" spans="1:3">
      <c r="A73" s="6" t="s">
        <v>0</v>
      </c>
      <c r="B73" s="46">
        <f>Данные!F74</f>
        <v>75</v>
      </c>
      <c r="C73" s="46">
        <f>Данные!G74</f>
        <v>96.428571428571431</v>
      </c>
    </row>
    <row r="74" spans="1:3" ht="73.5" customHeight="1">
      <c r="A74" s="8" t="s">
        <v>20</v>
      </c>
      <c r="B74" s="34" t="str">
        <f>Данные!F75</f>
        <v>Сформированы</v>
      </c>
      <c r="C74" s="34" t="str">
        <f>Данные!G75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Данные!F78</f>
        <v>2</v>
      </c>
      <c r="C77" s="34">
        <f>Данные!G78</f>
        <v>2</v>
      </c>
    </row>
    <row r="78" spans="1:3" ht="32.25" customHeight="1">
      <c r="A78" s="12" t="s">
        <v>109</v>
      </c>
      <c r="B78" s="34">
        <f>Данные!F79</f>
        <v>2</v>
      </c>
      <c r="C78" s="34">
        <f>Данные!G79</f>
        <v>2</v>
      </c>
    </row>
    <row r="79" spans="1:3" ht="32.25" customHeight="1">
      <c r="A79" s="12" t="s">
        <v>110</v>
      </c>
      <c r="B79" s="34">
        <f>Данные!F80</f>
        <v>2</v>
      </c>
      <c r="C79" s="34">
        <f>Данные!G80</f>
        <v>2</v>
      </c>
    </row>
    <row r="80" spans="1:3" ht="33" customHeight="1">
      <c r="A80" s="12" t="s">
        <v>111</v>
      </c>
      <c r="B80" s="34">
        <f>Данные!F81</f>
        <v>2</v>
      </c>
      <c r="C80" s="34">
        <f>Данные!G81</f>
        <v>2</v>
      </c>
    </row>
    <row r="81" spans="1:3" ht="32.25" customHeight="1">
      <c r="A81" s="12" t="s">
        <v>112</v>
      </c>
      <c r="B81" s="34">
        <f>Данные!F82</f>
        <v>2</v>
      </c>
      <c r="C81" s="34">
        <f>Данные!G82</f>
        <v>2</v>
      </c>
    </row>
    <row r="82" spans="1:3" ht="21.75" customHeight="1">
      <c r="A82" s="12" t="s">
        <v>113</v>
      </c>
      <c r="B82" s="34">
        <f>Данные!F83</f>
        <v>2</v>
      </c>
      <c r="C82" s="34">
        <f>Данные!G83</f>
        <v>2</v>
      </c>
    </row>
    <row r="83" spans="1:3" ht="13.5" customHeight="1">
      <c r="A83" s="12" t="s">
        <v>114</v>
      </c>
      <c r="B83" s="34">
        <f>Данные!F84</f>
        <v>2</v>
      </c>
      <c r="C83" s="34">
        <f>Данные!G84</f>
        <v>2</v>
      </c>
    </row>
    <row r="84" spans="1:3" ht="17.25" customHeight="1">
      <c r="A84" s="12" t="s">
        <v>115</v>
      </c>
      <c r="B84" s="34">
        <f>Данные!F85</f>
        <v>2</v>
      </c>
      <c r="C84" s="34">
        <f>Данные!G85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Данные!F87</f>
        <v>1</v>
      </c>
      <c r="C86" s="34">
        <f>Данные!G87</f>
        <v>2</v>
      </c>
    </row>
    <row r="87" spans="1:3">
      <c r="A87" s="51" t="s">
        <v>117</v>
      </c>
      <c r="B87" s="34">
        <f>Данные!F88</f>
        <v>2</v>
      </c>
      <c r="C87" s="34">
        <f>Данные!G88</f>
        <v>2</v>
      </c>
    </row>
    <row r="88" spans="1:3" ht="17.25" customHeight="1">
      <c r="A88" s="51" t="s">
        <v>118</v>
      </c>
      <c r="B88" s="34">
        <f>Данные!F89</f>
        <v>1</v>
      </c>
      <c r="C88" s="34">
        <f>Данные!G89</f>
        <v>1</v>
      </c>
    </row>
    <row r="89" spans="1:3" ht="36" customHeight="1">
      <c r="A89" s="51" t="s">
        <v>119</v>
      </c>
      <c r="B89" s="34">
        <f>Данные!F90</f>
        <v>1</v>
      </c>
      <c r="C89" s="34">
        <f>Данные!G90</f>
        <v>2</v>
      </c>
    </row>
    <row r="90" spans="1:3" ht="18.75" customHeight="1">
      <c r="A90" s="51" t="s">
        <v>120</v>
      </c>
      <c r="B90" s="34">
        <f>Данные!F91</f>
        <v>1</v>
      </c>
      <c r="C90" s="34">
        <f>Данные!G91</f>
        <v>2</v>
      </c>
    </row>
    <row r="91" spans="1:3" ht="33" customHeight="1">
      <c r="A91" s="51" t="s">
        <v>121</v>
      </c>
      <c r="B91" s="34">
        <f>Данные!F92</f>
        <v>1</v>
      </c>
      <c r="C91" s="34">
        <f>Данные!G92</f>
        <v>2</v>
      </c>
    </row>
    <row r="92" spans="1:3" ht="15" customHeight="1">
      <c r="A92" s="51" t="s">
        <v>122</v>
      </c>
      <c r="B92" s="34">
        <f>Данные!F93</f>
        <v>1</v>
      </c>
      <c r="C92" s="34">
        <f>Данные!G93</f>
        <v>2</v>
      </c>
    </row>
    <row r="93" spans="1:3">
      <c r="A93" s="6" t="s">
        <v>1</v>
      </c>
      <c r="B93" s="46">
        <f>Данные!F94</f>
        <v>1.6</v>
      </c>
      <c r="C93" s="46">
        <f>Данные!G94</f>
        <v>1.9333333333333333</v>
      </c>
    </row>
    <row r="94" spans="1:3">
      <c r="A94" s="6" t="s">
        <v>0</v>
      </c>
      <c r="B94" s="46">
        <f>Данные!F95</f>
        <v>80</v>
      </c>
      <c r="C94" s="46">
        <f>Данные!G95</f>
        <v>96.666666666666671</v>
      </c>
    </row>
    <row r="95" spans="1:3" ht="39">
      <c r="A95" s="8" t="s">
        <v>22</v>
      </c>
      <c r="B95" s="34" t="str">
        <f>Данные!F96</f>
        <v>Сформированы</v>
      </c>
      <c r="C95" s="34" t="str">
        <f>Данные!G96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Данные!F99</f>
        <v>2</v>
      </c>
      <c r="C98" s="34">
        <f>Данные!G99</f>
        <v>2</v>
      </c>
    </row>
    <row r="99" spans="1:3" ht="21.75" customHeight="1">
      <c r="A99" s="3" t="s">
        <v>124</v>
      </c>
      <c r="B99" s="34">
        <f>Данные!F100</f>
        <v>2</v>
      </c>
      <c r="C99" s="34">
        <f>Данные!G100</f>
        <v>2</v>
      </c>
    </row>
    <row r="100" spans="1:3" ht="33" customHeight="1">
      <c r="A100" s="3" t="s">
        <v>125</v>
      </c>
      <c r="B100" s="34">
        <f>Данные!F101</f>
        <v>2</v>
      </c>
      <c r="C100" s="34">
        <f>Данные!G101</f>
        <v>2</v>
      </c>
    </row>
    <row r="101" spans="1:3" ht="35.25" customHeight="1">
      <c r="A101" s="3" t="s">
        <v>126</v>
      </c>
      <c r="B101" s="34">
        <f>Данные!F102</f>
        <v>2</v>
      </c>
      <c r="C101" s="34">
        <f>Данные!G102</f>
        <v>2</v>
      </c>
    </row>
    <row r="102" spans="1:3" ht="19.5" customHeight="1">
      <c r="A102" s="3" t="s">
        <v>127</v>
      </c>
      <c r="B102" s="34">
        <f>Данные!F103</f>
        <v>2</v>
      </c>
      <c r="C102" s="34">
        <f>Данные!G103</f>
        <v>2</v>
      </c>
    </row>
    <row r="103" spans="1:3" ht="33" customHeight="1">
      <c r="A103" s="3" t="s">
        <v>128</v>
      </c>
      <c r="B103" s="34">
        <f>Данные!F104</f>
        <v>1</v>
      </c>
      <c r="C103" s="34">
        <f>Данные!G104</f>
        <v>2</v>
      </c>
    </row>
    <row r="104" spans="1:3" ht="27" customHeight="1">
      <c r="A104" s="3" t="s">
        <v>129</v>
      </c>
      <c r="B104" s="34">
        <f>Данные!F105</f>
        <v>1</v>
      </c>
      <c r="C104" s="34">
        <f>Данные!G105</f>
        <v>1</v>
      </c>
    </row>
    <row r="105" spans="1:3">
      <c r="A105" s="3" t="s">
        <v>130</v>
      </c>
      <c r="B105" s="34">
        <f>Данные!F106</f>
        <v>2</v>
      </c>
      <c r="C105" s="34">
        <f>Данные!G106</f>
        <v>2</v>
      </c>
    </row>
    <row r="106" spans="1:3" ht="32.25" customHeight="1">
      <c r="A106" s="3" t="s">
        <v>131</v>
      </c>
      <c r="B106" s="34">
        <f>Данные!F107</f>
        <v>1</v>
      </c>
      <c r="C106" s="34">
        <f>Данные!G107</f>
        <v>2</v>
      </c>
    </row>
    <row r="107" spans="1:3" ht="19.5" customHeight="1">
      <c r="A107" s="3" t="s">
        <v>132</v>
      </c>
      <c r="B107" s="34">
        <f>Данные!F108</f>
        <v>1</v>
      </c>
      <c r="C107" s="34">
        <f>Данные!G108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Данные!F110</f>
        <v>2</v>
      </c>
      <c r="C109" s="34">
        <f>Данные!G110</f>
        <v>2</v>
      </c>
    </row>
    <row r="110" spans="1:3" ht="15" customHeight="1">
      <c r="A110" s="3" t="s">
        <v>134</v>
      </c>
      <c r="B110" s="34">
        <f>Данные!F111</f>
        <v>1</v>
      </c>
      <c r="C110" s="34">
        <f>Данные!G111</f>
        <v>2</v>
      </c>
    </row>
    <row r="111" spans="1:3" ht="11.25" customHeight="1">
      <c r="A111" s="3" t="s">
        <v>135</v>
      </c>
      <c r="B111" s="34">
        <f>Данные!F112</f>
        <v>1</v>
      </c>
      <c r="C111" s="34">
        <f>Данные!G112</f>
        <v>1</v>
      </c>
    </row>
    <row r="112" spans="1:3">
      <c r="A112" s="3" t="s">
        <v>136</v>
      </c>
      <c r="B112" s="34">
        <f>Данные!F113</f>
        <v>2</v>
      </c>
      <c r="C112" s="34">
        <f>Данные!G113</f>
        <v>2</v>
      </c>
    </row>
    <row r="113" spans="1:3" ht="14.25" customHeight="1">
      <c r="A113" s="3" t="s">
        <v>137</v>
      </c>
      <c r="B113" s="34">
        <f>Данные!F114</f>
        <v>2</v>
      </c>
      <c r="C113" s="34">
        <f>Данные!G114</f>
        <v>2</v>
      </c>
    </row>
    <row r="114" spans="1:3" ht="33" customHeight="1">
      <c r="A114" s="3" t="s">
        <v>138</v>
      </c>
      <c r="B114" s="34">
        <f>Данные!F115</f>
        <v>2</v>
      </c>
      <c r="C114" s="34">
        <f>Данные!G115</f>
        <v>2</v>
      </c>
    </row>
    <row r="115" spans="1:3" ht="29.25" customHeight="1">
      <c r="A115" s="3" t="s">
        <v>139</v>
      </c>
      <c r="B115" s="34">
        <f>Данные!F116</f>
        <v>1</v>
      </c>
      <c r="C115" s="34">
        <f>Данные!G116</f>
        <v>2</v>
      </c>
    </row>
    <row r="116" spans="1:3">
      <c r="A116" s="6" t="s">
        <v>1</v>
      </c>
      <c r="B116" s="46">
        <f>Данные!F117</f>
        <v>1.5714285714285714</v>
      </c>
      <c r="C116" s="46">
        <f>Данные!G117</f>
        <v>1.8571428571428572</v>
      </c>
    </row>
    <row r="117" spans="1:3">
      <c r="A117" s="6" t="s">
        <v>0</v>
      </c>
      <c r="B117" s="46">
        <f>Данные!F118</f>
        <v>78.571428571428569</v>
      </c>
      <c r="C117" s="46">
        <f>Данные!G118</f>
        <v>92.857142857142861</v>
      </c>
    </row>
    <row r="118" spans="1:3" ht="77.25" customHeight="1">
      <c r="A118" s="8" t="s">
        <v>21</v>
      </c>
      <c r="B118" s="34" t="str">
        <f>Данные!F119</f>
        <v>Формируются</v>
      </c>
      <c r="C118" s="34" t="str">
        <f>Данные!G119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383" priority="14" operator="equal">
      <formula>3</formula>
    </cfRule>
    <cfRule type="cellIs" dxfId="382" priority="15" operator="equal">
      <formula>2</formula>
    </cfRule>
    <cfRule type="cellIs" dxfId="381" priority="16" operator="equal">
      <formula>1</formula>
    </cfRule>
  </conditionalFormatting>
  <conditionalFormatting sqref="B117:B118">
    <cfRule type="cellIs" dxfId="380" priority="11" operator="equal">
      <formula>3</formula>
    </cfRule>
    <cfRule type="cellIs" dxfId="379" priority="12" operator="equal">
      <formula>2</formula>
    </cfRule>
    <cfRule type="cellIs" dxfId="378" priority="13" operator="equal">
      <formula>1</formula>
    </cfRule>
  </conditionalFormatting>
  <conditionalFormatting sqref="B118">
    <cfRule type="containsText" dxfId="377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376" priority="7" operator="containsText" text="Не сформированы">
      <formula>NOT(ISERROR(SEARCH("Не сформированы",B26)))</formula>
    </cfRule>
    <cfRule type="containsText" dxfId="375" priority="8" operator="containsText" text="Сформированы">
      <formula>NOT(ISERROR(SEARCH("Сформированы",B26)))</formula>
    </cfRule>
    <cfRule type="containsText" dxfId="374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73" priority="4" operator="containsText" text="Формируются">
      <formula>NOT(ISERROR(SEARCH("Формируются",C26)))</formula>
    </cfRule>
    <cfRule type="containsText" dxfId="372" priority="5" operator="containsText" text="Не сформированы">
      <formula>NOT(ISERROR(SEARCH("Не сформированы",C26)))</formula>
    </cfRule>
    <cfRule type="containsText" dxfId="371" priority="6" operator="containsText" text="Сформированы">
      <formula>NOT(ISERROR(SEARCH("Сформированы",C26)))</formula>
    </cfRule>
  </conditionalFormatting>
  <conditionalFormatting sqref="H8:H12 J8:J12">
    <cfRule type="cellIs" dxfId="370" priority="1" operator="equal">
      <formula>"Не сформированы"</formula>
    </cfRule>
    <cfRule type="containsText" dxfId="369" priority="2" operator="containsText" text="Формируются">
      <formula>NOT(ISERROR(SEARCH("Формируются",H8)))</formula>
    </cfRule>
    <cfRule type="containsText" dxfId="36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8"/>
  <sheetViews>
    <sheetView topLeftCell="A7"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Данные!H2</f>
        <v>4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Данные!H6</f>
        <v>1</v>
      </c>
      <c r="C5" s="34">
        <f>Данные!I6</f>
        <v>2</v>
      </c>
    </row>
    <row r="6" spans="1:10" ht="42.75" customHeight="1">
      <c r="A6" s="9" t="s">
        <v>59</v>
      </c>
      <c r="B6" s="34">
        <f>Данные!H7</f>
        <v>1</v>
      </c>
      <c r="C6" s="34">
        <f>Данные!I7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4" customHeight="1">
      <c r="A7" s="9" t="s">
        <v>60</v>
      </c>
      <c r="B7" s="34">
        <f>Данные!H8</f>
        <v>1</v>
      </c>
      <c r="C7" s="34">
        <f>Данные!I8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33.75" customHeight="1">
      <c r="A8" s="9" t="s">
        <v>61</v>
      </c>
      <c r="B8" s="34">
        <f>Данные!H9</f>
        <v>1</v>
      </c>
      <c r="C8" s="34">
        <f>Данные!I9</f>
        <v>1</v>
      </c>
      <c r="F8" s="19" t="s">
        <v>26</v>
      </c>
      <c r="G8" s="49">
        <f>B25</f>
        <v>47.222222222222221</v>
      </c>
      <c r="H8" s="14" t="str">
        <f>B26</f>
        <v>Формируются</v>
      </c>
      <c r="I8" s="49">
        <f>C25</f>
        <v>77.777777777777786</v>
      </c>
      <c r="J8" s="14" t="str">
        <f>C26</f>
        <v>Формируются</v>
      </c>
    </row>
    <row r="9" spans="1:10" ht="33.75" customHeight="1">
      <c r="A9" s="9" t="s">
        <v>62</v>
      </c>
      <c r="B9" s="34">
        <f>Данные!H10</f>
        <v>1</v>
      </c>
      <c r="C9" s="34">
        <f>Данные!I10</f>
        <v>1</v>
      </c>
      <c r="F9" s="19" t="s">
        <v>27</v>
      </c>
      <c r="G9" s="49">
        <f>B53</f>
        <v>42.105263157894733</v>
      </c>
      <c r="H9" s="14" t="str">
        <f>B54</f>
        <v>Формируются</v>
      </c>
      <c r="I9" s="49">
        <f>C53</f>
        <v>71.05263157894737</v>
      </c>
      <c r="J9" s="14" t="str">
        <f>C26</f>
        <v>Формируются</v>
      </c>
    </row>
    <row r="10" spans="1:10" ht="33.75" customHeight="1">
      <c r="A10" s="9" t="s">
        <v>63</v>
      </c>
      <c r="B10" s="34">
        <f>Данные!H11</f>
        <v>1</v>
      </c>
      <c r="C10" s="34">
        <f>Данные!I11</f>
        <v>1</v>
      </c>
      <c r="F10" s="19" t="s">
        <v>28</v>
      </c>
      <c r="G10" s="49">
        <f>B73</f>
        <v>42.857142857142854</v>
      </c>
      <c r="H10" s="14" t="str">
        <f>B74</f>
        <v>Формируются</v>
      </c>
      <c r="I10" s="49">
        <f>C73</f>
        <v>64.285714285714292</v>
      </c>
      <c r="J10" s="14" t="str">
        <f>C74</f>
        <v>Формируются</v>
      </c>
    </row>
    <row r="11" spans="1:10" ht="18.75" customHeight="1">
      <c r="A11" s="9" t="s">
        <v>64</v>
      </c>
      <c r="B11" s="34">
        <f>Данные!H12</f>
        <v>0</v>
      </c>
      <c r="C11" s="34">
        <f>Данные!I12</f>
        <v>1</v>
      </c>
      <c r="F11" s="19" t="s">
        <v>29</v>
      </c>
      <c r="G11" s="49">
        <f>B94</f>
        <v>66.666666666666657</v>
      </c>
      <c r="H11" s="14" t="str">
        <f>B95</f>
        <v>Формируются</v>
      </c>
      <c r="I11" s="49">
        <f>C94</f>
        <v>76.666666666666671</v>
      </c>
      <c r="J11" s="14" t="str">
        <f>C95</f>
        <v>Формируются</v>
      </c>
    </row>
    <row r="12" spans="1:10" ht="17.25" customHeight="1">
      <c r="A12" s="9" t="s">
        <v>65</v>
      </c>
      <c r="B12" s="34">
        <f>Данные!H13</f>
        <v>0</v>
      </c>
      <c r="C12" s="34">
        <f>Данные!I13</f>
        <v>1</v>
      </c>
      <c r="F12" s="19" t="s">
        <v>30</v>
      </c>
      <c r="G12" s="49">
        <f>B117</f>
        <v>71.428571428571431</v>
      </c>
      <c r="H12" s="14" t="str">
        <f>B118</f>
        <v>Формируются</v>
      </c>
      <c r="I12" s="49">
        <f>C117</f>
        <v>100</v>
      </c>
      <c r="J12" s="14" t="str">
        <f>C118</f>
        <v>Сформированы</v>
      </c>
    </row>
    <row r="13" spans="1:10" ht="33.75" customHeight="1">
      <c r="A13" s="9" t="s">
        <v>66</v>
      </c>
      <c r="B13" s="34">
        <f>Данные!H14</f>
        <v>1</v>
      </c>
      <c r="C13" s="34">
        <f>Данные!I14</f>
        <v>1</v>
      </c>
    </row>
    <row r="14" spans="1:10" ht="16.5" customHeight="1" thickBot="1">
      <c r="A14" s="9" t="s">
        <v>67</v>
      </c>
      <c r="B14" s="34">
        <f>Данные!H15</f>
        <v>1</v>
      </c>
      <c r="C14" s="34">
        <f>Данные!I15</f>
        <v>1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Данные!H17</f>
        <v>2</v>
      </c>
      <c r="C16" s="34">
        <f>Данные!I17</f>
        <v>2</v>
      </c>
    </row>
    <row r="17" spans="1:3" ht="21" customHeight="1">
      <c r="A17" s="10" t="s">
        <v>69</v>
      </c>
      <c r="B17" s="34">
        <f>Данные!H18</f>
        <v>1</v>
      </c>
      <c r="C17" s="34">
        <f>Данные!I18</f>
        <v>2</v>
      </c>
    </row>
    <row r="18" spans="1:3" ht="20.25" customHeight="1">
      <c r="A18" s="10" t="s">
        <v>70</v>
      </c>
      <c r="B18" s="34">
        <f>Данные!H19</f>
        <v>1</v>
      </c>
      <c r="C18" s="34">
        <f>Данные!I19</f>
        <v>2</v>
      </c>
    </row>
    <row r="19" spans="1:3" ht="33.75" customHeight="1">
      <c r="A19" s="10" t="s">
        <v>71</v>
      </c>
      <c r="B19" s="34">
        <f>Данные!H20</f>
        <v>1</v>
      </c>
      <c r="C19" s="34">
        <f>Данные!I20</f>
        <v>2</v>
      </c>
    </row>
    <row r="20" spans="1:3" ht="18.75" customHeight="1">
      <c r="A20" s="10" t="s">
        <v>72</v>
      </c>
      <c r="B20" s="34">
        <f>Данные!H21</f>
        <v>1</v>
      </c>
      <c r="C20" s="34">
        <f>Данные!I21</f>
        <v>2</v>
      </c>
    </row>
    <row r="21" spans="1:3" ht="33.75" customHeight="1">
      <c r="A21" s="10" t="s">
        <v>73</v>
      </c>
      <c r="B21" s="34">
        <f>Данные!H22</f>
        <v>1</v>
      </c>
      <c r="C21" s="34">
        <f>Данные!I22</f>
        <v>2</v>
      </c>
    </row>
    <row r="22" spans="1:3" ht="40.5" customHeight="1">
      <c r="A22" s="10" t="s">
        <v>74</v>
      </c>
      <c r="B22" s="34">
        <f>Данные!H23</f>
        <v>1</v>
      </c>
      <c r="C22" s="34">
        <f>Данные!I23</f>
        <v>1</v>
      </c>
    </row>
    <row r="23" spans="1:3" ht="33.75" customHeight="1">
      <c r="A23" s="10" t="s">
        <v>75</v>
      </c>
      <c r="B23" s="34">
        <f>Данные!H24</f>
        <v>1</v>
      </c>
      <c r="C23" s="34">
        <f>Данные!I24</f>
        <v>2</v>
      </c>
    </row>
    <row r="24" spans="1:3">
      <c r="A24" s="6" t="s">
        <v>1</v>
      </c>
      <c r="B24" s="46">
        <f>Данные!H25</f>
        <v>0.94444444444444442</v>
      </c>
      <c r="C24" s="46">
        <f>Данные!I25</f>
        <v>1.5555555555555556</v>
      </c>
    </row>
    <row r="25" spans="1:3">
      <c r="A25" s="7" t="s">
        <v>0</v>
      </c>
      <c r="B25" s="46">
        <f>Данные!H26</f>
        <v>47.222222222222221</v>
      </c>
      <c r="C25" s="46">
        <f>Данные!I26</f>
        <v>77.777777777777786</v>
      </c>
    </row>
    <row r="26" spans="1:3" ht="39">
      <c r="A26" s="8" t="s">
        <v>24</v>
      </c>
      <c r="B26" s="34" t="str">
        <f>Данные!H27</f>
        <v>Формируются</v>
      </c>
      <c r="C26" s="34" t="str">
        <f>Данные!I27</f>
        <v>Формируются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Данные!H30</f>
        <v>1</v>
      </c>
      <c r="C29" s="34">
        <f>Данные!I30</f>
        <v>1</v>
      </c>
    </row>
    <row r="30" spans="1:3" ht="27.75" customHeight="1">
      <c r="A30" s="1" t="s">
        <v>77</v>
      </c>
      <c r="B30" s="34">
        <f>Данные!H31</f>
        <v>1</v>
      </c>
      <c r="C30" s="34">
        <f>Данные!I31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Данные!H33</f>
        <v>1</v>
      </c>
      <c r="C32" s="34">
        <f>Данные!I33</f>
        <v>1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Данные!H35</f>
        <v>0</v>
      </c>
      <c r="C34" s="34">
        <f>Данные!I35</f>
        <v>1</v>
      </c>
    </row>
    <row r="35" spans="1:3" ht="31.5" customHeight="1">
      <c r="A35" s="1" t="s">
        <v>80</v>
      </c>
      <c r="B35" s="34">
        <f>Данные!H36</f>
        <v>0</v>
      </c>
      <c r="C35" s="34">
        <f>Данные!I36</f>
        <v>1</v>
      </c>
    </row>
    <row r="36" spans="1:3">
      <c r="A36" s="1" t="s">
        <v>81</v>
      </c>
      <c r="B36" s="34">
        <f>Данные!H37</f>
        <v>0</v>
      </c>
      <c r="C36" s="34">
        <f>Данные!I37</f>
        <v>1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Данные!H39</f>
        <v>1</v>
      </c>
      <c r="C38" s="34">
        <f>Данные!I39</f>
        <v>2</v>
      </c>
    </row>
    <row r="39" spans="1:3" ht="27.75" customHeight="1">
      <c r="A39" s="1" t="s">
        <v>83</v>
      </c>
      <c r="B39" s="34">
        <f>Данные!H40</f>
        <v>0</v>
      </c>
      <c r="C39" s="34">
        <f>Данные!I40</f>
        <v>1</v>
      </c>
    </row>
    <row r="40" spans="1:3">
      <c r="A40" s="1" t="s">
        <v>84</v>
      </c>
      <c r="B40" s="34">
        <f>Данные!H41</f>
        <v>1</v>
      </c>
      <c r="C40" s="34">
        <f>Данные!I41</f>
        <v>1</v>
      </c>
    </row>
    <row r="41" spans="1:3" ht="26.25">
      <c r="A41" s="1" t="s">
        <v>85</v>
      </c>
      <c r="B41" s="34">
        <f>Данные!H42</f>
        <v>1</v>
      </c>
      <c r="C41" s="34">
        <f>Данные!I42</f>
        <v>2</v>
      </c>
    </row>
    <row r="42" spans="1:3" ht="21" customHeight="1">
      <c r="A42" s="1" t="s">
        <v>86</v>
      </c>
      <c r="B42" s="34">
        <f>Данные!H43</f>
        <v>1</v>
      </c>
      <c r="C42" s="34">
        <f>Данные!I43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Данные!H45</f>
        <v>2</v>
      </c>
      <c r="C44" s="34">
        <f>Данные!I45</f>
        <v>2</v>
      </c>
    </row>
    <row r="45" spans="1:3" ht="18" customHeight="1">
      <c r="A45" s="12" t="s">
        <v>88</v>
      </c>
      <c r="B45" s="34">
        <f>Данные!H46</f>
        <v>1</v>
      </c>
      <c r="C45" s="34">
        <f>Данные!I46</f>
        <v>1</v>
      </c>
    </row>
    <row r="46" spans="1:3" ht="30.75" customHeight="1">
      <c r="A46" s="12" t="s">
        <v>89</v>
      </c>
      <c r="B46" s="34">
        <f>Данные!H47</f>
        <v>1</v>
      </c>
      <c r="C46" s="34">
        <f>Данные!I47</f>
        <v>2</v>
      </c>
    </row>
    <row r="47" spans="1:3">
      <c r="A47" s="12" t="s">
        <v>90</v>
      </c>
      <c r="B47" s="34">
        <f>Данные!H48</f>
        <v>1</v>
      </c>
      <c r="C47" s="34">
        <f>Данные!I48</f>
        <v>1</v>
      </c>
    </row>
    <row r="48" spans="1:3" ht="29.25" customHeight="1">
      <c r="A48" s="12" t="s">
        <v>91</v>
      </c>
      <c r="B48" s="34">
        <f>Данные!H49</f>
        <v>1</v>
      </c>
      <c r="C48" s="34">
        <f>Данные!I49</f>
        <v>1</v>
      </c>
    </row>
    <row r="49" spans="1:3" ht="22.5" customHeight="1">
      <c r="A49" s="12" t="s">
        <v>92</v>
      </c>
      <c r="B49" s="34">
        <f>Данные!H50</f>
        <v>1</v>
      </c>
      <c r="C49" s="34">
        <f>Данные!I50</f>
        <v>2</v>
      </c>
    </row>
    <row r="50" spans="1:3">
      <c r="A50" s="12" t="s">
        <v>93</v>
      </c>
      <c r="B50" s="34">
        <f>Данные!H51</f>
        <v>1</v>
      </c>
      <c r="C50" s="34">
        <f>Данные!I51</f>
        <v>2</v>
      </c>
    </row>
    <row r="51" spans="1:3" ht="31.5" customHeight="1">
      <c r="A51" s="12" t="s">
        <v>94</v>
      </c>
      <c r="B51" s="34">
        <f>Данные!H52</f>
        <v>1</v>
      </c>
      <c r="C51" s="34">
        <f>Данные!I52</f>
        <v>1</v>
      </c>
    </row>
    <row r="52" spans="1:3">
      <c r="A52" s="6" t="s">
        <v>1</v>
      </c>
      <c r="B52" s="46">
        <f>Данные!H53</f>
        <v>0.84210526315789469</v>
      </c>
      <c r="C52" s="46">
        <f>Данные!I53</f>
        <v>1.4210526315789473</v>
      </c>
    </row>
    <row r="53" spans="1:3">
      <c r="A53" s="6" t="s">
        <v>0</v>
      </c>
      <c r="B53" s="46">
        <f>Данные!H54</f>
        <v>42.105263157894733</v>
      </c>
      <c r="C53" s="46">
        <f>Данные!I54</f>
        <v>71.05263157894737</v>
      </c>
    </row>
    <row r="54" spans="1:3" ht="72" customHeight="1">
      <c r="A54" s="8" t="s">
        <v>23</v>
      </c>
      <c r="B54" s="34" t="str">
        <f>Данные!H55</f>
        <v>Формируются</v>
      </c>
      <c r="C54" s="34" t="str">
        <f>Данные!I55</f>
        <v>Формируются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Данные!H58</f>
        <v>1</v>
      </c>
      <c r="C57" s="34">
        <f>Данные!I58</f>
        <v>1</v>
      </c>
    </row>
    <row r="58" spans="1:3" ht="21" customHeight="1">
      <c r="A58" s="11" t="s">
        <v>96</v>
      </c>
      <c r="B58" s="34">
        <f>Данные!H59</f>
        <v>0</v>
      </c>
      <c r="C58" s="34">
        <f>Данные!I59</f>
        <v>1</v>
      </c>
    </row>
    <row r="59" spans="1:3">
      <c r="A59" s="11" t="s">
        <v>97</v>
      </c>
      <c r="B59" s="34">
        <f>Данные!H60</f>
        <v>0</v>
      </c>
      <c r="C59" s="34">
        <f>Данные!I60</f>
        <v>1</v>
      </c>
    </row>
    <row r="60" spans="1:3" ht="38.25" customHeight="1">
      <c r="A60" s="11" t="s">
        <v>98</v>
      </c>
      <c r="B60" s="34">
        <f>Данные!H61</f>
        <v>0</v>
      </c>
      <c r="C60" s="34">
        <f>Данные!I61</f>
        <v>2</v>
      </c>
    </row>
    <row r="61" spans="1:3" ht="26.25">
      <c r="A61" s="11" t="s">
        <v>99</v>
      </c>
      <c r="B61" s="34">
        <f>Данные!H62</f>
        <v>1</v>
      </c>
      <c r="C61" s="34">
        <f>Данные!I62</f>
        <v>1</v>
      </c>
    </row>
    <row r="62" spans="1:3">
      <c r="A62" s="11" t="s">
        <v>100</v>
      </c>
      <c r="B62" s="34">
        <f>Данные!H63</f>
        <v>1</v>
      </c>
      <c r="C62" s="34">
        <f>Данные!I63</f>
        <v>1</v>
      </c>
    </row>
    <row r="63" spans="1:3" ht="18" customHeight="1">
      <c r="A63" s="11" t="s">
        <v>101</v>
      </c>
      <c r="B63" s="34">
        <f>Данные!H64</f>
        <v>1</v>
      </c>
      <c r="C63" s="34">
        <f>Данные!I64</f>
        <v>1</v>
      </c>
    </row>
    <row r="64" spans="1:3" ht="18.75" customHeight="1">
      <c r="A64" s="11" t="s">
        <v>102</v>
      </c>
      <c r="B64" s="34">
        <f>Данные!H65</f>
        <v>1</v>
      </c>
      <c r="C64" s="34">
        <f>Данные!I65</f>
        <v>1</v>
      </c>
    </row>
    <row r="65" spans="1:3">
      <c r="A65" s="11" t="s">
        <v>103</v>
      </c>
      <c r="B65" s="34">
        <f>Данные!H66</f>
        <v>1</v>
      </c>
      <c r="C65" s="34">
        <f>Данные!I66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Данные!H68</f>
        <v>1</v>
      </c>
      <c r="C67" s="34">
        <f>Данные!I68</f>
        <v>1</v>
      </c>
    </row>
    <row r="68" spans="1:3" ht="17.25" customHeight="1">
      <c r="A68" s="11" t="s">
        <v>105</v>
      </c>
      <c r="B68" s="34">
        <f>Данные!H69</f>
        <v>1</v>
      </c>
      <c r="C68" s="34">
        <f>Данные!I69</f>
        <v>1</v>
      </c>
    </row>
    <row r="69" spans="1:3" ht="16.5" customHeight="1">
      <c r="A69" s="11" t="s">
        <v>106</v>
      </c>
      <c r="B69" s="34">
        <f>Данные!H70</f>
        <v>1</v>
      </c>
      <c r="C69" s="34">
        <f>Данные!I70</f>
        <v>1</v>
      </c>
    </row>
    <row r="70" spans="1:3">
      <c r="A70" s="11" t="s">
        <v>107</v>
      </c>
      <c r="B70" s="34">
        <f>Данные!H71</f>
        <v>1</v>
      </c>
      <c r="C70" s="34">
        <f>Данные!I71</f>
        <v>2</v>
      </c>
    </row>
    <row r="71" spans="1:3" ht="21.75" customHeight="1">
      <c r="A71" s="11" t="s">
        <v>108</v>
      </c>
      <c r="B71" s="34">
        <f>Данные!H72</f>
        <v>2</v>
      </c>
      <c r="C71" s="34">
        <f>Данные!I72</f>
        <v>2</v>
      </c>
    </row>
    <row r="72" spans="1:3">
      <c r="A72" s="6" t="s">
        <v>1</v>
      </c>
      <c r="B72" s="46">
        <f>Данные!H73</f>
        <v>0.8571428571428571</v>
      </c>
      <c r="C72" s="46">
        <f>Данные!I73</f>
        <v>1.2857142857142858</v>
      </c>
    </row>
    <row r="73" spans="1:3">
      <c r="A73" s="6" t="s">
        <v>0</v>
      </c>
      <c r="B73" s="46">
        <f>Данные!H74</f>
        <v>42.857142857142854</v>
      </c>
      <c r="C73" s="46">
        <f>Данные!I74</f>
        <v>64.285714285714292</v>
      </c>
    </row>
    <row r="74" spans="1:3" ht="73.5" customHeight="1">
      <c r="A74" s="8" t="s">
        <v>20</v>
      </c>
      <c r="B74" s="34" t="str">
        <f>Данные!H75</f>
        <v>Формируются</v>
      </c>
      <c r="C74" s="34" t="str">
        <f>Данные!I75</f>
        <v>Формируются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Данные!H78</f>
        <v>1</v>
      </c>
      <c r="C77" s="34">
        <f>Данные!I78</f>
        <v>2</v>
      </c>
    </row>
    <row r="78" spans="1:3" ht="32.25" customHeight="1">
      <c r="A78" s="12" t="s">
        <v>109</v>
      </c>
      <c r="B78" s="34">
        <f>Данные!H79</f>
        <v>2</v>
      </c>
      <c r="C78" s="34">
        <f>Данные!I79</f>
        <v>2</v>
      </c>
    </row>
    <row r="79" spans="1:3" ht="32.25" customHeight="1">
      <c r="A79" s="12" t="s">
        <v>110</v>
      </c>
      <c r="B79" s="34">
        <f>Данные!H80</f>
        <v>1</v>
      </c>
      <c r="C79" s="34">
        <f>Данные!I80</f>
        <v>1</v>
      </c>
    </row>
    <row r="80" spans="1:3" ht="31.5" customHeight="1">
      <c r="A80" s="12" t="s">
        <v>111</v>
      </c>
      <c r="B80" s="34">
        <f>Данные!H81</f>
        <v>1</v>
      </c>
      <c r="C80" s="34">
        <f>Данные!I81</f>
        <v>2</v>
      </c>
    </row>
    <row r="81" spans="1:3" ht="32.25" customHeight="1">
      <c r="A81" s="12" t="s">
        <v>112</v>
      </c>
      <c r="B81" s="34">
        <f>Данные!H82</f>
        <v>1</v>
      </c>
      <c r="C81" s="34">
        <f>Данные!I82</f>
        <v>1</v>
      </c>
    </row>
    <row r="82" spans="1:3" ht="21.75" customHeight="1">
      <c r="A82" s="12" t="s">
        <v>113</v>
      </c>
      <c r="B82" s="34">
        <f>Данные!H83</f>
        <v>1</v>
      </c>
      <c r="C82" s="34">
        <f>Данные!I83</f>
        <v>1</v>
      </c>
    </row>
    <row r="83" spans="1:3" ht="13.5" customHeight="1">
      <c r="A83" s="12" t="s">
        <v>114</v>
      </c>
      <c r="B83" s="34">
        <f>Данные!H84</f>
        <v>1</v>
      </c>
      <c r="C83" s="34">
        <f>Данные!I84</f>
        <v>2</v>
      </c>
    </row>
    <row r="84" spans="1:3" ht="17.25" customHeight="1">
      <c r="A84" s="12" t="s">
        <v>115</v>
      </c>
      <c r="B84" s="34">
        <f>Данные!H85</f>
        <v>1</v>
      </c>
      <c r="C84" s="34">
        <f>Данные!I85</f>
        <v>1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Данные!H87</f>
        <v>2</v>
      </c>
      <c r="C86" s="34">
        <f>Данные!I87</f>
        <v>2</v>
      </c>
    </row>
    <row r="87" spans="1:3">
      <c r="A87" s="51" t="s">
        <v>117</v>
      </c>
      <c r="B87" s="34"/>
      <c r="C87" s="34"/>
    </row>
    <row r="88" spans="1:3" ht="17.25" customHeight="1">
      <c r="A88" s="51" t="s">
        <v>118</v>
      </c>
      <c r="B88" s="34">
        <f>Данные!H89</f>
        <v>1</v>
      </c>
      <c r="C88" s="34">
        <f>Данные!I89</f>
        <v>1</v>
      </c>
    </row>
    <row r="89" spans="1:3" ht="15.75" customHeight="1">
      <c r="A89" s="51" t="s">
        <v>119</v>
      </c>
      <c r="B89" s="34">
        <f>Данные!H90</f>
        <v>2</v>
      </c>
      <c r="C89" s="34">
        <f>Данные!I90</f>
        <v>2</v>
      </c>
    </row>
    <row r="90" spans="1:3" ht="18.75" customHeight="1">
      <c r="A90" s="51" t="s">
        <v>120</v>
      </c>
      <c r="B90" s="34">
        <f>Данные!H91</f>
        <v>1</v>
      </c>
      <c r="C90" s="34">
        <f>Данные!I91</f>
        <v>1</v>
      </c>
    </row>
    <row r="91" spans="1:3" ht="18.75" customHeight="1">
      <c r="A91" s="51" t="s">
        <v>121</v>
      </c>
      <c r="B91" s="34">
        <f>Данные!H92</f>
        <v>2</v>
      </c>
      <c r="C91" s="34">
        <f>Данные!I92</f>
        <v>2</v>
      </c>
    </row>
    <row r="92" spans="1:3" ht="15" customHeight="1">
      <c r="A92" s="51" t="s">
        <v>122</v>
      </c>
      <c r="B92" s="34">
        <f>Данные!H93</f>
        <v>2</v>
      </c>
      <c r="C92" s="34">
        <f>Данные!I93</f>
        <v>2</v>
      </c>
    </row>
    <row r="93" spans="1:3">
      <c r="A93" s="6" t="s">
        <v>1</v>
      </c>
      <c r="B93" s="46">
        <f>Данные!H94</f>
        <v>1.3333333333333333</v>
      </c>
      <c r="C93" s="46">
        <f>Данные!I94</f>
        <v>1.5333333333333334</v>
      </c>
    </row>
    <row r="94" spans="1:3">
      <c r="A94" s="6" t="s">
        <v>0</v>
      </c>
      <c r="B94" s="46">
        <f>Данные!H95</f>
        <v>66.666666666666657</v>
      </c>
      <c r="C94" s="46">
        <f>Данные!I95</f>
        <v>76.666666666666671</v>
      </c>
    </row>
    <row r="95" spans="1:3" ht="39">
      <c r="A95" s="8" t="s">
        <v>22</v>
      </c>
      <c r="B95" s="34" t="str">
        <f>Данные!H96</f>
        <v>Формируются</v>
      </c>
      <c r="C95" s="34" t="str">
        <f>Данные!I96</f>
        <v>Формируются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Данные!H99</f>
        <v>1</v>
      </c>
      <c r="C98" s="34">
        <f>Данные!I99</f>
        <v>2</v>
      </c>
    </row>
    <row r="99" spans="1:3" ht="21.75" customHeight="1">
      <c r="A99" s="3" t="s">
        <v>124</v>
      </c>
      <c r="B99" s="34">
        <f>Данные!H100</f>
        <v>1</v>
      </c>
      <c r="C99" s="34">
        <f>Данные!I100</f>
        <v>1</v>
      </c>
    </row>
    <row r="100" spans="1:3" ht="33" customHeight="1">
      <c r="A100" s="3" t="s">
        <v>125</v>
      </c>
      <c r="B100" s="34">
        <f>Данные!H101</f>
        <v>1</v>
      </c>
      <c r="C100" s="34">
        <f>Данные!I101</f>
        <v>2</v>
      </c>
    </row>
    <row r="101" spans="1:3" ht="35.25" customHeight="1">
      <c r="A101" s="3" t="s">
        <v>126</v>
      </c>
      <c r="B101" s="34">
        <f>Данные!H102</f>
        <v>1</v>
      </c>
      <c r="C101" s="34">
        <f>Данные!I102</f>
        <v>1</v>
      </c>
    </row>
    <row r="102" spans="1:3" ht="19.5" customHeight="1">
      <c r="A102" s="3" t="s">
        <v>127</v>
      </c>
      <c r="B102" s="34">
        <f>Данные!H103</f>
        <v>1</v>
      </c>
      <c r="C102" s="34">
        <f>Данные!I103</f>
        <v>2</v>
      </c>
    </row>
    <row r="103" spans="1:3" ht="33" customHeight="1">
      <c r="A103" s="3" t="s">
        <v>128</v>
      </c>
      <c r="B103" s="34">
        <f>Данные!H104</f>
        <v>1</v>
      </c>
      <c r="C103" s="34">
        <f>Данные!I104</f>
        <v>1</v>
      </c>
    </row>
    <row r="104" spans="1:3" ht="27" customHeight="1">
      <c r="A104" s="3" t="s">
        <v>129</v>
      </c>
      <c r="B104" s="34">
        <f>Данные!H105</f>
        <v>1</v>
      </c>
      <c r="C104" s="34">
        <f>Данные!I105</f>
        <v>1</v>
      </c>
    </row>
    <row r="105" spans="1:3">
      <c r="A105" s="3" t="s">
        <v>130</v>
      </c>
      <c r="B105" s="34">
        <f>Данные!H106</f>
        <v>2</v>
      </c>
      <c r="C105" s="34">
        <f>Данные!I106</f>
        <v>2</v>
      </c>
    </row>
    <row r="106" spans="1:3" ht="32.25" customHeight="1">
      <c r="A106" s="3" t="s">
        <v>131</v>
      </c>
      <c r="B106" s="34">
        <f>Данные!H107</f>
        <v>0</v>
      </c>
      <c r="C106" s="34">
        <f>Данные!I107</f>
        <v>1</v>
      </c>
    </row>
    <row r="107" spans="1:3" ht="19.5" customHeight="1">
      <c r="A107" s="3" t="s">
        <v>132</v>
      </c>
      <c r="B107" s="34">
        <f>Данные!H108</f>
        <v>1</v>
      </c>
      <c r="C107" s="34">
        <f>Данные!I108</f>
        <v>1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Данные!H110</f>
        <v>1</v>
      </c>
      <c r="C109" s="34">
        <f>Данные!I110</f>
        <v>2</v>
      </c>
    </row>
    <row r="110" spans="1:3" ht="15" customHeight="1">
      <c r="A110" s="3" t="s">
        <v>134</v>
      </c>
      <c r="B110" s="34">
        <f>Данные!H111</f>
        <v>1</v>
      </c>
      <c r="C110" s="34">
        <f>Данные!I111</f>
        <v>2</v>
      </c>
    </row>
    <row r="111" spans="1:3" ht="11.25" customHeight="1">
      <c r="A111" s="3" t="s">
        <v>135</v>
      </c>
      <c r="B111" s="34">
        <f>Данные!H112</f>
        <v>2</v>
      </c>
      <c r="C111" s="34">
        <f>Данные!I112</f>
        <v>2</v>
      </c>
    </row>
    <row r="112" spans="1:3">
      <c r="A112" s="3" t="s">
        <v>136</v>
      </c>
      <c r="B112" s="34">
        <f>Данные!H113</f>
        <v>2</v>
      </c>
      <c r="C112" s="34">
        <f>Данные!I113</f>
        <v>2</v>
      </c>
    </row>
    <row r="113" spans="1:3" ht="14.25" customHeight="1">
      <c r="A113" s="3" t="s">
        <v>137</v>
      </c>
      <c r="B113" s="34">
        <f>Данные!H114</f>
        <v>2</v>
      </c>
      <c r="C113" s="34">
        <f>Данные!I114</f>
        <v>2</v>
      </c>
    </row>
    <row r="114" spans="1:3" ht="33" customHeight="1">
      <c r="A114" s="3" t="s">
        <v>138</v>
      </c>
      <c r="B114" s="34">
        <f>Данные!H115</f>
        <v>1</v>
      </c>
      <c r="C114" s="34">
        <f>Данные!I115</f>
        <v>2</v>
      </c>
    </row>
    <row r="115" spans="1:3" ht="29.25" customHeight="1">
      <c r="A115" s="3" t="s">
        <v>139</v>
      </c>
      <c r="B115" s="34">
        <f>Данные!H116</f>
        <v>1</v>
      </c>
      <c r="C115" s="34">
        <f>Данные!I116</f>
        <v>2</v>
      </c>
    </row>
    <row r="116" spans="1:3">
      <c r="A116" s="6" t="s">
        <v>1</v>
      </c>
      <c r="B116" s="46">
        <f>Данные!H117</f>
        <v>1.4285714285714286</v>
      </c>
      <c r="C116" s="46">
        <f>Данные!I117</f>
        <v>2</v>
      </c>
    </row>
    <row r="117" spans="1:3">
      <c r="A117" s="6" t="s">
        <v>0</v>
      </c>
      <c r="B117" s="46">
        <f>Данные!H118</f>
        <v>71.428571428571431</v>
      </c>
      <c r="C117" s="46">
        <f>Данные!I118</f>
        <v>100</v>
      </c>
    </row>
    <row r="118" spans="1:3" ht="77.25" customHeight="1">
      <c r="A118" s="8" t="s">
        <v>21</v>
      </c>
      <c r="B118" s="34" t="str">
        <f>Данные!H119</f>
        <v>Формируются</v>
      </c>
      <c r="C118" s="34" t="str">
        <f>Данные!I119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367" priority="14" operator="equal">
      <formula>3</formula>
    </cfRule>
    <cfRule type="cellIs" dxfId="366" priority="15" operator="equal">
      <formula>2</formula>
    </cfRule>
    <cfRule type="cellIs" dxfId="365" priority="16" operator="equal">
      <formula>1</formula>
    </cfRule>
  </conditionalFormatting>
  <conditionalFormatting sqref="B117:B118">
    <cfRule type="cellIs" dxfId="364" priority="11" operator="equal">
      <formula>3</formula>
    </cfRule>
    <cfRule type="cellIs" dxfId="363" priority="12" operator="equal">
      <formula>2</formula>
    </cfRule>
    <cfRule type="cellIs" dxfId="362" priority="13" operator="equal">
      <formula>1</formula>
    </cfRule>
  </conditionalFormatting>
  <conditionalFormatting sqref="B118">
    <cfRule type="containsText" dxfId="361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360" priority="7" operator="containsText" text="Не сформированы">
      <formula>NOT(ISERROR(SEARCH("Не сформированы",B26)))</formula>
    </cfRule>
    <cfRule type="containsText" dxfId="359" priority="8" operator="containsText" text="Сформированы">
      <formula>NOT(ISERROR(SEARCH("Сформированы",B26)))</formula>
    </cfRule>
    <cfRule type="containsText" dxfId="358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57" priority="4" operator="containsText" text="Формируются">
      <formula>NOT(ISERROR(SEARCH("Формируются",C26)))</formula>
    </cfRule>
    <cfRule type="containsText" dxfId="356" priority="5" operator="containsText" text="Не сформированы">
      <formula>NOT(ISERROR(SEARCH("Не сформированы",C26)))</formula>
    </cfRule>
    <cfRule type="containsText" dxfId="355" priority="6" operator="containsText" text="Сформированы">
      <formula>NOT(ISERROR(SEARCH("Сформированы",C26)))</formula>
    </cfRule>
  </conditionalFormatting>
  <conditionalFormatting sqref="H8:H12 J8:J12">
    <cfRule type="cellIs" dxfId="354" priority="1" operator="equal">
      <formula>"Не сформированы"</formula>
    </cfRule>
    <cfRule type="containsText" dxfId="353" priority="2" operator="containsText" text="Формируются">
      <formula>NOT(ISERROR(SEARCH("Формируются",H8)))</formula>
    </cfRule>
    <cfRule type="containsText" dxfId="35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Данные!J2</f>
        <v>5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Данные!J6</f>
        <v>1</v>
      </c>
      <c r="C5" s="34">
        <f>Данные!K6</f>
        <v>1</v>
      </c>
    </row>
    <row r="6" spans="1:10" ht="34.5" customHeight="1">
      <c r="A6" s="9" t="s">
        <v>59</v>
      </c>
      <c r="B6" s="34">
        <f>Данные!J7</f>
        <v>1</v>
      </c>
      <c r="C6" s="34">
        <f>Данные!K7</f>
        <v>1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1" customHeight="1">
      <c r="A7" s="9" t="s">
        <v>60</v>
      </c>
      <c r="B7" s="34">
        <f>Данные!J8</f>
        <v>1</v>
      </c>
      <c r="C7" s="34">
        <f>Данные!K8</f>
        <v>1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9.5" customHeight="1">
      <c r="A8" s="9" t="s">
        <v>61</v>
      </c>
      <c r="B8" s="34">
        <f>Данные!J9</f>
        <v>0</v>
      </c>
      <c r="C8" s="34">
        <f>Данные!K9</f>
        <v>0</v>
      </c>
      <c r="F8" s="19" t="s">
        <v>26</v>
      </c>
      <c r="G8" s="49">
        <f>B25</f>
        <v>47.222222222222221</v>
      </c>
      <c r="H8" s="14" t="str">
        <f>B26</f>
        <v>Формируются</v>
      </c>
      <c r="I8" s="49">
        <f>C25</f>
        <v>50</v>
      </c>
      <c r="J8" s="14" t="str">
        <f>C26</f>
        <v>Формируются</v>
      </c>
    </row>
    <row r="9" spans="1:10" ht="21" customHeight="1">
      <c r="A9" s="9" t="s">
        <v>62</v>
      </c>
      <c r="B9" s="34">
        <f>Данные!J10</f>
        <v>0</v>
      </c>
      <c r="C9" s="34">
        <f>Данные!K10</f>
        <v>0</v>
      </c>
      <c r="F9" s="19" t="s">
        <v>27</v>
      </c>
      <c r="G9" s="49">
        <f>B53</f>
        <v>63.157894736842103</v>
      </c>
      <c r="H9" s="14" t="str">
        <f>B54</f>
        <v>Формируются</v>
      </c>
      <c r="I9" s="49">
        <f>C53</f>
        <v>73.68421052631578</v>
      </c>
      <c r="J9" s="14" t="str">
        <f>C26</f>
        <v>Формируются</v>
      </c>
    </row>
    <row r="10" spans="1:10" ht="21" customHeight="1">
      <c r="A10" s="9" t="s">
        <v>63</v>
      </c>
      <c r="B10" s="34">
        <f>Данные!J11</f>
        <v>2</v>
      </c>
      <c r="C10" s="34">
        <f>Данные!K11</f>
        <v>2</v>
      </c>
      <c r="F10" s="19" t="s">
        <v>28</v>
      </c>
      <c r="G10" s="49">
        <f>B73</f>
        <v>50</v>
      </c>
      <c r="H10" s="14" t="str">
        <f>B74</f>
        <v>Формируются</v>
      </c>
      <c r="I10" s="49">
        <f>C73</f>
        <v>60.714285714285708</v>
      </c>
      <c r="J10" s="14" t="str">
        <f>C74</f>
        <v>Формируются</v>
      </c>
    </row>
    <row r="11" spans="1:10" ht="18.75" customHeight="1">
      <c r="A11" s="9" t="s">
        <v>64</v>
      </c>
      <c r="B11" s="34">
        <f>Данные!J12</f>
        <v>1</v>
      </c>
      <c r="C11" s="34">
        <f>Данные!K12</f>
        <v>1</v>
      </c>
      <c r="F11" s="19" t="s">
        <v>29</v>
      </c>
      <c r="G11" s="49">
        <f>B94</f>
        <v>56.666666666666664</v>
      </c>
      <c r="H11" s="14" t="str">
        <f>B95</f>
        <v>Формируются</v>
      </c>
      <c r="I11" s="49">
        <f>C94</f>
        <v>70</v>
      </c>
      <c r="J11" s="14" t="str">
        <f>C95</f>
        <v>Формируются</v>
      </c>
    </row>
    <row r="12" spans="1:10" ht="17.25" customHeight="1">
      <c r="A12" s="9" t="s">
        <v>65</v>
      </c>
      <c r="B12" s="34">
        <f>Данные!J13</f>
        <v>1</v>
      </c>
      <c r="C12" s="34">
        <f>Данные!K13</f>
        <v>2</v>
      </c>
      <c r="F12" s="19" t="s">
        <v>30</v>
      </c>
      <c r="G12" s="49">
        <f>B117</f>
        <v>64.285714285714292</v>
      </c>
      <c r="H12" s="14" t="str">
        <f>B118</f>
        <v>Формируются</v>
      </c>
      <c r="I12" s="49">
        <f>C117</f>
        <v>78.571428571428569</v>
      </c>
      <c r="J12" s="14" t="str">
        <f>C118</f>
        <v>Формируются</v>
      </c>
    </row>
    <row r="13" spans="1:10" ht="19.5" customHeight="1">
      <c r="A13" s="9" t="s">
        <v>66</v>
      </c>
      <c r="B13" s="34">
        <f>Данные!J14</f>
        <v>1</v>
      </c>
      <c r="C13" s="34">
        <f>Данные!K14</f>
        <v>1</v>
      </c>
    </row>
    <row r="14" spans="1:10" ht="16.5" customHeight="1" thickBot="1">
      <c r="A14" s="9" t="s">
        <v>67</v>
      </c>
      <c r="B14" s="34">
        <f>Данные!J15</f>
        <v>1</v>
      </c>
      <c r="C14" s="34">
        <f>Данные!K15</f>
        <v>1</v>
      </c>
    </row>
    <row r="15" spans="1:10" ht="17.25" customHeight="1" thickBot="1">
      <c r="A15" s="2" t="s">
        <v>5</v>
      </c>
      <c r="B15" s="34"/>
      <c r="C15" s="34"/>
    </row>
    <row r="16" spans="1:10" ht="20.25" customHeight="1">
      <c r="A16" s="10" t="s">
        <v>68</v>
      </c>
      <c r="B16" s="34">
        <f>Данные!J17</f>
        <v>1</v>
      </c>
      <c r="C16" s="34">
        <f>Данные!K17</f>
        <v>1</v>
      </c>
    </row>
    <row r="17" spans="1:3" ht="21" customHeight="1">
      <c r="A17" s="10" t="s">
        <v>69</v>
      </c>
      <c r="B17" s="34">
        <f>Данные!J18</f>
        <v>1</v>
      </c>
      <c r="C17" s="34">
        <f>Данные!K18</f>
        <v>1</v>
      </c>
    </row>
    <row r="18" spans="1:3" ht="20.25" customHeight="1">
      <c r="A18" s="10" t="s">
        <v>70</v>
      </c>
      <c r="B18" s="34">
        <f>Данные!J19</f>
        <v>1</v>
      </c>
      <c r="C18" s="34">
        <f>Данные!K19</f>
        <v>1</v>
      </c>
    </row>
    <row r="19" spans="1:3" ht="33.75" customHeight="1">
      <c r="A19" s="10" t="s">
        <v>71</v>
      </c>
      <c r="B19" s="34">
        <f>Данные!J20</f>
        <v>1</v>
      </c>
      <c r="C19" s="34">
        <f>Данные!K20</f>
        <v>1</v>
      </c>
    </row>
    <row r="20" spans="1:3" ht="18.75" customHeight="1">
      <c r="A20" s="10" t="s">
        <v>72</v>
      </c>
      <c r="B20" s="34">
        <f>Данные!J21</f>
        <v>1</v>
      </c>
      <c r="C20" s="34">
        <f>Данные!K21</f>
        <v>1</v>
      </c>
    </row>
    <row r="21" spans="1:3" ht="33.75" customHeight="1">
      <c r="A21" s="10" t="s">
        <v>73</v>
      </c>
      <c r="B21" s="34">
        <f>Данные!J22</f>
        <v>1</v>
      </c>
      <c r="C21" s="34">
        <f>Данные!K22</f>
        <v>1</v>
      </c>
    </row>
    <row r="22" spans="1:3" ht="21" customHeight="1">
      <c r="A22" s="10" t="s">
        <v>74</v>
      </c>
      <c r="B22" s="34">
        <f>Данные!J23</f>
        <v>1</v>
      </c>
      <c r="C22" s="34">
        <f>Данные!K23</f>
        <v>1</v>
      </c>
    </row>
    <row r="23" spans="1:3" ht="33.75" customHeight="1">
      <c r="A23" s="10" t="s">
        <v>75</v>
      </c>
      <c r="B23" s="34">
        <f>Данные!J24</f>
        <v>1</v>
      </c>
      <c r="C23" s="34">
        <f>Данные!K24</f>
        <v>1</v>
      </c>
    </row>
    <row r="24" spans="1:3">
      <c r="A24" s="6" t="s">
        <v>1</v>
      </c>
      <c r="B24" s="46">
        <f>Данные!J25</f>
        <v>0.94444444444444442</v>
      </c>
      <c r="C24" s="46">
        <f>Данные!K25</f>
        <v>1</v>
      </c>
    </row>
    <row r="25" spans="1:3">
      <c r="A25" s="7" t="s">
        <v>0</v>
      </c>
      <c r="B25" s="46">
        <f>Данные!J26</f>
        <v>47.222222222222221</v>
      </c>
      <c r="C25" s="46">
        <f>Данные!K26</f>
        <v>50</v>
      </c>
    </row>
    <row r="26" spans="1:3" ht="39">
      <c r="A26" s="8" t="s">
        <v>24</v>
      </c>
      <c r="B26" s="34" t="str">
        <f>Данные!J27</f>
        <v>Формируются</v>
      </c>
      <c r="C26" s="34" t="str">
        <f>Данные!K27</f>
        <v>Формируются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Данные!J30</f>
        <v>1</v>
      </c>
      <c r="C29" s="34">
        <f>Данные!K30</f>
        <v>1</v>
      </c>
    </row>
    <row r="30" spans="1:3" ht="27.75" customHeight="1">
      <c r="A30" s="1" t="s">
        <v>77</v>
      </c>
      <c r="B30" s="34">
        <f>Данные!J31</f>
        <v>1</v>
      </c>
      <c r="C30" s="34">
        <f>Данные!K31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Данные!J33</f>
        <v>1</v>
      </c>
      <c r="C32" s="34">
        <f>Данные!K33</f>
        <v>1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Данные!J35</f>
        <v>1</v>
      </c>
      <c r="C34" s="34">
        <f>Данные!K35</f>
        <v>2</v>
      </c>
    </row>
    <row r="35" spans="1:3" ht="31.5" customHeight="1">
      <c r="A35" s="1" t="s">
        <v>80</v>
      </c>
      <c r="B35" s="34">
        <f>Данные!J36</f>
        <v>1</v>
      </c>
      <c r="C35" s="34">
        <f>Данные!K36</f>
        <v>1</v>
      </c>
    </row>
    <row r="36" spans="1:3">
      <c r="A36" s="1" t="s">
        <v>81</v>
      </c>
      <c r="B36" s="34">
        <f>Данные!J37</f>
        <v>1</v>
      </c>
      <c r="C36" s="34">
        <f>Данные!K37</f>
        <v>1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Данные!J39</f>
        <v>1</v>
      </c>
      <c r="C38" s="34">
        <f>Данные!K39</f>
        <v>1</v>
      </c>
    </row>
    <row r="39" spans="1:3" ht="27.75" customHeight="1">
      <c r="A39" s="1" t="s">
        <v>83</v>
      </c>
      <c r="B39" s="34">
        <f>Данные!J40</f>
        <v>1</v>
      </c>
      <c r="C39" s="34">
        <f>Данные!K40</f>
        <v>1</v>
      </c>
    </row>
    <row r="40" spans="1:3">
      <c r="A40" s="1" t="s">
        <v>84</v>
      </c>
      <c r="B40" s="34">
        <f>Данные!J41</f>
        <v>1</v>
      </c>
      <c r="C40" s="34">
        <f>Данные!K41</f>
        <v>1</v>
      </c>
    </row>
    <row r="41" spans="1:3" ht="26.25">
      <c r="A41" s="1" t="s">
        <v>85</v>
      </c>
      <c r="B41" s="34">
        <f>Данные!J42</f>
        <v>1</v>
      </c>
      <c r="C41" s="34">
        <f>Данные!K42</f>
        <v>2</v>
      </c>
    </row>
    <row r="42" spans="1:3" ht="21" customHeight="1">
      <c r="A42" s="1" t="s">
        <v>86</v>
      </c>
      <c r="B42" s="34">
        <f>Данные!J43</f>
        <v>1</v>
      </c>
      <c r="C42" s="34">
        <f>Данные!K43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Данные!J45</f>
        <v>2</v>
      </c>
      <c r="C44" s="34">
        <f>Данные!K45</f>
        <v>2</v>
      </c>
    </row>
    <row r="45" spans="1:3" ht="18" customHeight="1">
      <c r="A45" s="12" t="s">
        <v>88</v>
      </c>
      <c r="B45" s="34">
        <f>Данные!J46</f>
        <v>2</v>
      </c>
      <c r="C45" s="34">
        <f>Данные!K46</f>
        <v>2</v>
      </c>
    </row>
    <row r="46" spans="1:3" ht="30.75" customHeight="1">
      <c r="A46" s="12" t="s">
        <v>89</v>
      </c>
      <c r="B46" s="34">
        <f>Данные!J47</f>
        <v>1</v>
      </c>
      <c r="C46" s="34">
        <f>Данные!K47</f>
        <v>1</v>
      </c>
    </row>
    <row r="47" spans="1:3">
      <c r="A47" s="12" t="s">
        <v>90</v>
      </c>
      <c r="B47" s="34">
        <f>Данные!J48</f>
        <v>1</v>
      </c>
      <c r="C47" s="34">
        <f>Данные!K48</f>
        <v>1</v>
      </c>
    </row>
    <row r="48" spans="1:3" ht="29.25" customHeight="1">
      <c r="A48" s="12" t="s">
        <v>91</v>
      </c>
      <c r="B48" s="34">
        <f>Данные!J49</f>
        <v>2</v>
      </c>
      <c r="C48" s="34">
        <f>Данные!K49</f>
        <v>2</v>
      </c>
    </row>
    <row r="49" spans="1:3" ht="22.5" customHeight="1">
      <c r="A49" s="12" t="s">
        <v>92</v>
      </c>
      <c r="B49" s="34">
        <f>Данные!J50</f>
        <v>1</v>
      </c>
      <c r="C49" s="34">
        <f>Данные!K50</f>
        <v>1</v>
      </c>
    </row>
    <row r="50" spans="1:3">
      <c r="A50" s="12" t="s">
        <v>93</v>
      </c>
      <c r="B50" s="34">
        <f>Данные!J51</f>
        <v>2</v>
      </c>
      <c r="C50" s="34">
        <f>Данные!K51</f>
        <v>2</v>
      </c>
    </row>
    <row r="51" spans="1:3" ht="31.5" customHeight="1">
      <c r="A51" s="12" t="s">
        <v>94</v>
      </c>
      <c r="B51" s="34">
        <f>Данные!J52</f>
        <v>2</v>
      </c>
      <c r="C51" s="34">
        <f>Данные!K52</f>
        <v>2</v>
      </c>
    </row>
    <row r="52" spans="1:3">
      <c r="A52" s="6" t="s">
        <v>1</v>
      </c>
      <c r="B52" s="46">
        <f>Данные!J53</f>
        <v>1.263157894736842</v>
      </c>
      <c r="C52" s="46">
        <f>Данные!K53</f>
        <v>1.4736842105263157</v>
      </c>
    </row>
    <row r="53" spans="1:3">
      <c r="A53" s="6" t="s">
        <v>0</v>
      </c>
      <c r="B53" s="46">
        <f>Данные!J54</f>
        <v>63.157894736842103</v>
      </c>
      <c r="C53" s="46">
        <f>Данные!K54</f>
        <v>73.68421052631578</v>
      </c>
    </row>
    <row r="54" spans="1:3" ht="72" customHeight="1">
      <c r="A54" s="8" t="s">
        <v>23</v>
      </c>
      <c r="B54" s="34" t="str">
        <f>Данные!J55</f>
        <v>Формируются</v>
      </c>
      <c r="C54" s="34" t="str">
        <f>Данные!K55</f>
        <v>Формируются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Данные!J58</f>
        <v>1</v>
      </c>
      <c r="C57" s="34">
        <f>Данные!K58</f>
        <v>1</v>
      </c>
    </row>
    <row r="58" spans="1:3" ht="21" customHeight="1">
      <c r="A58" s="11" t="s">
        <v>96</v>
      </c>
      <c r="B58" s="34">
        <f>Данные!J59</f>
        <v>1</v>
      </c>
      <c r="C58" s="34">
        <f>Данные!K59</f>
        <v>2</v>
      </c>
    </row>
    <row r="59" spans="1:3">
      <c r="A59" s="11" t="s">
        <v>97</v>
      </c>
      <c r="B59" s="34">
        <f>Данные!J60</f>
        <v>1</v>
      </c>
      <c r="C59" s="34">
        <f>Данные!K60</f>
        <v>1</v>
      </c>
    </row>
    <row r="60" spans="1:3" ht="38.25" customHeight="1">
      <c r="A60" s="11" t="s">
        <v>98</v>
      </c>
      <c r="B60" s="34">
        <f>Данные!J61</f>
        <v>1</v>
      </c>
      <c r="C60" s="34">
        <f>Данные!K61</f>
        <v>2</v>
      </c>
    </row>
    <row r="61" spans="1:3" ht="26.25">
      <c r="A61" s="11" t="s">
        <v>99</v>
      </c>
      <c r="B61" s="34">
        <f>Данные!J62</f>
        <v>1</v>
      </c>
      <c r="C61" s="34">
        <f>Данные!K62</f>
        <v>1</v>
      </c>
    </row>
    <row r="62" spans="1:3">
      <c r="A62" s="11" t="s">
        <v>100</v>
      </c>
      <c r="B62" s="34">
        <f>Данные!J63</f>
        <v>1</v>
      </c>
      <c r="C62" s="34">
        <f>Данные!K63</f>
        <v>1</v>
      </c>
    </row>
    <row r="63" spans="1:3" ht="18" customHeight="1">
      <c r="A63" s="11" t="s">
        <v>101</v>
      </c>
      <c r="B63" s="34">
        <f>Данные!J64</f>
        <v>1</v>
      </c>
      <c r="C63" s="34">
        <f>Данные!K64</f>
        <v>1</v>
      </c>
    </row>
    <row r="64" spans="1:3" ht="18.75" customHeight="1">
      <c r="A64" s="11" t="s">
        <v>102</v>
      </c>
      <c r="B64" s="34">
        <f>Данные!J65</f>
        <v>1</v>
      </c>
      <c r="C64" s="34">
        <f>Данные!K65</f>
        <v>1</v>
      </c>
    </row>
    <row r="65" spans="1:3">
      <c r="A65" s="11" t="s">
        <v>103</v>
      </c>
      <c r="B65" s="34">
        <f>Данные!J66</f>
        <v>1</v>
      </c>
      <c r="C65" s="34">
        <f>Данные!K66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Данные!J68</f>
        <v>1</v>
      </c>
      <c r="C67" s="34">
        <f>Данные!K68</f>
        <v>1</v>
      </c>
    </row>
    <row r="68" spans="1:3" ht="17.25" customHeight="1">
      <c r="A68" s="11" t="s">
        <v>105</v>
      </c>
      <c r="B68" s="34">
        <f>Данные!J69</f>
        <v>1</v>
      </c>
      <c r="C68" s="34">
        <f>Данные!K69</f>
        <v>1</v>
      </c>
    </row>
    <row r="69" spans="1:3" ht="16.5" customHeight="1">
      <c r="A69" s="11" t="s">
        <v>106</v>
      </c>
      <c r="B69" s="34">
        <f>Данные!J70</f>
        <v>1</v>
      </c>
      <c r="C69" s="34">
        <f>Данные!K70</f>
        <v>1</v>
      </c>
    </row>
    <row r="70" spans="1:3">
      <c r="A70" s="11" t="s">
        <v>107</v>
      </c>
      <c r="B70" s="34">
        <f>Данные!J71</f>
        <v>1</v>
      </c>
      <c r="C70" s="34">
        <f>Данные!K71</f>
        <v>1</v>
      </c>
    </row>
    <row r="71" spans="1:3" ht="21.75" customHeight="1">
      <c r="A71" s="11" t="s">
        <v>108</v>
      </c>
      <c r="B71" s="34">
        <f>Данные!J72</f>
        <v>1</v>
      </c>
      <c r="C71" s="34">
        <f>Данные!K72</f>
        <v>1</v>
      </c>
    </row>
    <row r="72" spans="1:3">
      <c r="A72" s="6" t="s">
        <v>1</v>
      </c>
      <c r="B72" s="46">
        <f>Данные!J73</f>
        <v>1</v>
      </c>
      <c r="C72" s="46">
        <f>Данные!K73</f>
        <v>1.2142857142857142</v>
      </c>
    </row>
    <row r="73" spans="1:3">
      <c r="A73" s="6" t="s">
        <v>0</v>
      </c>
      <c r="B73" s="46">
        <f>Данные!J74</f>
        <v>50</v>
      </c>
      <c r="C73" s="46">
        <f>Данные!K74</f>
        <v>60.714285714285708</v>
      </c>
    </row>
    <row r="74" spans="1:3" ht="73.5" customHeight="1">
      <c r="A74" s="8" t="s">
        <v>20</v>
      </c>
      <c r="B74" s="34" t="str">
        <f>Данные!J75</f>
        <v>Формируются</v>
      </c>
      <c r="C74" s="34" t="str">
        <f>Данные!K75</f>
        <v>Формируются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Данные!J78</f>
        <v>2</v>
      </c>
      <c r="C77" s="34">
        <f>Данные!K78</f>
        <v>2</v>
      </c>
    </row>
    <row r="78" spans="1:3" ht="32.25" customHeight="1">
      <c r="A78" s="12" t="s">
        <v>109</v>
      </c>
      <c r="B78" s="34">
        <f>Данные!J79</f>
        <v>1</v>
      </c>
      <c r="C78" s="34">
        <f>Данные!K79</f>
        <v>1</v>
      </c>
    </row>
    <row r="79" spans="1:3" ht="32.25" customHeight="1">
      <c r="A79" s="12" t="s">
        <v>110</v>
      </c>
      <c r="B79" s="34">
        <f>Данные!J80</f>
        <v>1</v>
      </c>
      <c r="C79" s="34">
        <f>Данные!K80</f>
        <v>1</v>
      </c>
    </row>
    <row r="80" spans="1:3" ht="38.25" customHeight="1">
      <c r="A80" s="12" t="s">
        <v>111</v>
      </c>
      <c r="B80" s="34">
        <f>Данные!J81</f>
        <v>1</v>
      </c>
      <c r="C80" s="34">
        <f>Данные!K81</f>
        <v>1</v>
      </c>
    </row>
    <row r="81" spans="1:3" ht="32.25" customHeight="1">
      <c r="A81" s="12" t="s">
        <v>112</v>
      </c>
      <c r="B81" s="34">
        <f>Данные!J82</f>
        <v>2</v>
      </c>
      <c r="C81" s="34">
        <f>Данные!K82</f>
        <v>2</v>
      </c>
    </row>
    <row r="82" spans="1:3" ht="21.75" customHeight="1">
      <c r="A82" s="12" t="s">
        <v>113</v>
      </c>
      <c r="B82" s="34">
        <f>Данные!J83</f>
        <v>1</v>
      </c>
      <c r="C82" s="34">
        <f>Данные!K83</f>
        <v>1</v>
      </c>
    </row>
    <row r="83" spans="1:3" ht="13.5" customHeight="1">
      <c r="A83" s="12" t="s">
        <v>114</v>
      </c>
      <c r="B83" s="34">
        <f>Данные!J84</f>
        <v>1</v>
      </c>
      <c r="C83" s="34">
        <f>Данные!K84</f>
        <v>2</v>
      </c>
    </row>
    <row r="84" spans="1:3" ht="17.25" customHeight="1">
      <c r="A84" s="12" t="s">
        <v>115</v>
      </c>
      <c r="B84" s="34">
        <f>Данные!J85</f>
        <v>1</v>
      </c>
      <c r="C84" s="34">
        <f>Данные!K85</f>
        <v>1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Данные!J87</f>
        <v>2</v>
      </c>
      <c r="C86" s="34">
        <f>Данные!K87</f>
        <v>2</v>
      </c>
    </row>
    <row r="87" spans="1:3">
      <c r="A87" s="51" t="s">
        <v>117</v>
      </c>
      <c r="B87" s="34">
        <f>Данные!J88</f>
        <v>0</v>
      </c>
      <c r="C87" s="34">
        <f>Данные!K88</f>
        <v>1</v>
      </c>
    </row>
    <row r="88" spans="1:3" ht="17.25" customHeight="1">
      <c r="A88" s="51" t="s">
        <v>118</v>
      </c>
      <c r="B88" s="34">
        <f>Данные!J89</f>
        <v>0</v>
      </c>
      <c r="C88" s="34">
        <f>Данные!K89</f>
        <v>1</v>
      </c>
    </row>
    <row r="89" spans="1:3" ht="34.5" customHeight="1">
      <c r="A89" s="51" t="s">
        <v>119</v>
      </c>
      <c r="B89" s="34">
        <f>Данные!J90</f>
        <v>1</v>
      </c>
      <c r="C89" s="34">
        <f>Данные!K90</f>
        <v>1</v>
      </c>
    </row>
    <row r="90" spans="1:3" ht="18.75" customHeight="1">
      <c r="A90" s="51" t="s">
        <v>120</v>
      </c>
      <c r="B90" s="34">
        <f>Данные!J91</f>
        <v>1</v>
      </c>
      <c r="C90" s="34">
        <f>Данные!K91</f>
        <v>1</v>
      </c>
    </row>
    <row r="91" spans="1:3" ht="33" customHeight="1">
      <c r="A91" s="51" t="s">
        <v>121</v>
      </c>
      <c r="B91" s="34">
        <f>Данные!J92</f>
        <v>2</v>
      </c>
      <c r="C91" s="34">
        <f>Данные!K92</f>
        <v>2</v>
      </c>
    </row>
    <row r="92" spans="1:3" ht="28.5" customHeight="1">
      <c r="A92" s="51" t="s">
        <v>122</v>
      </c>
      <c r="B92" s="34">
        <f>Данные!J93</f>
        <v>1</v>
      </c>
      <c r="C92" s="34">
        <f>Данные!K93</f>
        <v>2</v>
      </c>
    </row>
    <row r="93" spans="1:3">
      <c r="A93" s="6" t="s">
        <v>1</v>
      </c>
      <c r="B93" s="46">
        <f>Данные!J94</f>
        <v>1.1333333333333333</v>
      </c>
      <c r="C93" s="46">
        <f>Данные!K94</f>
        <v>1.4</v>
      </c>
    </row>
    <row r="94" spans="1:3">
      <c r="A94" s="6" t="s">
        <v>0</v>
      </c>
      <c r="B94" s="46">
        <f>Данные!J95</f>
        <v>56.666666666666664</v>
      </c>
      <c r="C94" s="46">
        <f>Данные!K95</f>
        <v>70</v>
      </c>
    </row>
    <row r="95" spans="1:3" ht="39">
      <c r="A95" s="8" t="s">
        <v>22</v>
      </c>
      <c r="B95" s="34" t="str">
        <f>Данные!J96</f>
        <v>Формируются</v>
      </c>
      <c r="C95" s="34" t="str">
        <f>Данные!K96</f>
        <v>Формируются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Данные!J99</f>
        <v>2</v>
      </c>
      <c r="C98" s="34">
        <f>Данные!K99</f>
        <v>2</v>
      </c>
    </row>
    <row r="99" spans="1:3" ht="21.75" customHeight="1">
      <c r="A99" s="3" t="s">
        <v>124</v>
      </c>
      <c r="B99" s="34">
        <f>Данные!J100</f>
        <v>2</v>
      </c>
      <c r="C99" s="34">
        <f>Данные!K100</f>
        <v>2</v>
      </c>
    </row>
    <row r="100" spans="1:3" ht="33" customHeight="1">
      <c r="A100" s="3" t="s">
        <v>125</v>
      </c>
      <c r="B100" s="34">
        <f>Данные!J101</f>
        <v>2</v>
      </c>
      <c r="C100" s="34">
        <f>Данные!K101</f>
        <v>2</v>
      </c>
    </row>
    <row r="101" spans="1:3" ht="35.25" customHeight="1">
      <c r="A101" s="3" t="s">
        <v>126</v>
      </c>
      <c r="B101" s="34">
        <f>Данные!J102</f>
        <v>2</v>
      </c>
      <c r="C101" s="34">
        <f>Данные!K102</f>
        <v>2</v>
      </c>
    </row>
    <row r="102" spans="1:3" ht="19.5" customHeight="1">
      <c r="A102" s="3" t="s">
        <v>127</v>
      </c>
      <c r="B102" s="34">
        <f>Данные!J103</f>
        <v>2</v>
      </c>
      <c r="C102" s="34">
        <f>Данные!K103</f>
        <v>2</v>
      </c>
    </row>
    <row r="103" spans="1:3" ht="33" customHeight="1">
      <c r="A103" s="3" t="s">
        <v>128</v>
      </c>
      <c r="B103" s="34">
        <f>Данные!J104</f>
        <v>2</v>
      </c>
      <c r="C103" s="34">
        <f>Данные!K104</f>
        <v>2</v>
      </c>
    </row>
    <row r="104" spans="1:3" ht="27" customHeight="1">
      <c r="A104" s="3" t="s">
        <v>129</v>
      </c>
      <c r="B104" s="34">
        <f>Данные!J105</f>
        <v>1</v>
      </c>
      <c r="C104" s="34">
        <f>Данные!K105</f>
        <v>1</v>
      </c>
    </row>
    <row r="105" spans="1:3">
      <c r="A105" s="3" t="s">
        <v>130</v>
      </c>
      <c r="B105" s="34">
        <f>Данные!J106</f>
        <v>1</v>
      </c>
      <c r="C105" s="34">
        <f>Данные!K106</f>
        <v>2</v>
      </c>
    </row>
    <row r="106" spans="1:3" ht="32.25" customHeight="1">
      <c r="A106" s="3" t="s">
        <v>131</v>
      </c>
      <c r="B106" s="34">
        <f>Данные!J107</f>
        <v>1</v>
      </c>
      <c r="C106" s="34">
        <f>Данные!K107</f>
        <v>1</v>
      </c>
    </row>
    <row r="107" spans="1:3" ht="19.5" customHeight="1">
      <c r="A107" s="3" t="s">
        <v>132</v>
      </c>
      <c r="B107" s="34">
        <f>Данные!J108</f>
        <v>2</v>
      </c>
      <c r="C107" s="34">
        <f>Данные!K108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Данные!J110</f>
        <v>1</v>
      </c>
      <c r="C109" s="34">
        <f>Данные!K110</f>
        <v>1</v>
      </c>
    </row>
    <row r="110" spans="1:3" ht="15" customHeight="1">
      <c r="A110" s="3" t="s">
        <v>134</v>
      </c>
      <c r="B110" s="34">
        <f>Данные!J111</f>
        <v>1</v>
      </c>
      <c r="C110" s="34">
        <f>Данные!K111</f>
        <v>1</v>
      </c>
    </row>
    <row r="111" spans="1:3" ht="11.25" customHeight="1">
      <c r="A111" s="3" t="s">
        <v>135</v>
      </c>
      <c r="B111" s="34">
        <f>Данные!J112</f>
        <v>1</v>
      </c>
      <c r="C111" s="34">
        <f>Данные!K112</f>
        <v>1</v>
      </c>
    </row>
    <row r="112" spans="1:3">
      <c r="A112" s="3" t="s">
        <v>136</v>
      </c>
      <c r="B112" s="34">
        <f>Данные!J113</f>
        <v>2</v>
      </c>
      <c r="C112" s="34">
        <f>Данные!K113</f>
        <v>2</v>
      </c>
    </row>
    <row r="113" spans="1:3" ht="14.25" customHeight="1">
      <c r="A113" s="3" t="s">
        <v>137</v>
      </c>
      <c r="B113" s="34">
        <f>Данные!J114</f>
        <v>2</v>
      </c>
      <c r="C113" s="34">
        <f>Данные!K114</f>
        <v>2</v>
      </c>
    </row>
    <row r="114" spans="1:3" ht="33" customHeight="1">
      <c r="A114" s="3" t="s">
        <v>138</v>
      </c>
      <c r="B114" s="34">
        <f>Данные!J115</f>
        <v>1</v>
      </c>
      <c r="C114" s="34">
        <f>Данные!K115</f>
        <v>2</v>
      </c>
    </row>
    <row r="115" spans="1:3" ht="29.25" customHeight="1">
      <c r="A115" s="3" t="s">
        <v>139</v>
      </c>
      <c r="B115" s="34">
        <f>Данные!J116</f>
        <v>1</v>
      </c>
      <c r="C115" s="34">
        <f>Данные!K116</f>
        <v>2</v>
      </c>
    </row>
    <row r="116" spans="1:3">
      <c r="A116" s="6" t="s">
        <v>1</v>
      </c>
      <c r="B116" s="46">
        <f>Данные!J117</f>
        <v>1.2857142857142858</v>
      </c>
      <c r="C116" s="46">
        <f>Данные!K117</f>
        <v>1.5714285714285714</v>
      </c>
    </row>
    <row r="117" spans="1:3">
      <c r="A117" s="6" t="s">
        <v>0</v>
      </c>
      <c r="B117" s="46">
        <f>Данные!J118</f>
        <v>64.285714285714292</v>
      </c>
      <c r="C117" s="46">
        <f>Данные!K118</f>
        <v>78.571428571428569</v>
      </c>
    </row>
    <row r="118" spans="1:3" ht="77.25" customHeight="1">
      <c r="A118" s="8" t="s">
        <v>21</v>
      </c>
      <c r="B118" s="34" t="str">
        <f>Данные!J119</f>
        <v>Формируются</v>
      </c>
      <c r="C118" s="34" t="str">
        <f>Данные!K119</f>
        <v>Формируются</v>
      </c>
    </row>
  </sheetData>
  <mergeCells count="4">
    <mergeCell ref="B1:C1"/>
    <mergeCell ref="F4:J4"/>
    <mergeCell ref="G6:H6"/>
    <mergeCell ref="I6:J6"/>
  </mergeCells>
  <conditionalFormatting sqref="B3:C118">
    <cfRule type="cellIs" dxfId="351" priority="14" operator="equal">
      <formula>3</formula>
    </cfRule>
    <cfRule type="cellIs" dxfId="350" priority="15" operator="equal">
      <formula>2</formula>
    </cfRule>
    <cfRule type="cellIs" dxfId="349" priority="16" operator="equal">
      <formula>1</formula>
    </cfRule>
  </conditionalFormatting>
  <conditionalFormatting sqref="B117:B118">
    <cfRule type="cellIs" dxfId="348" priority="11" operator="equal">
      <formula>3</formula>
    </cfRule>
    <cfRule type="cellIs" dxfId="347" priority="12" operator="equal">
      <formula>2</formula>
    </cfRule>
    <cfRule type="cellIs" dxfId="346" priority="13" operator="equal">
      <formula>1</formula>
    </cfRule>
  </conditionalFormatting>
  <conditionalFormatting sqref="B118">
    <cfRule type="containsText" dxfId="345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344" priority="7" operator="containsText" text="Не сформированы">
      <formula>NOT(ISERROR(SEARCH("Не сформированы",B26)))</formula>
    </cfRule>
    <cfRule type="containsText" dxfId="343" priority="8" operator="containsText" text="Сформированы">
      <formula>NOT(ISERROR(SEARCH("Сформированы",B26)))</formula>
    </cfRule>
    <cfRule type="containsText" dxfId="342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41" priority="4" operator="containsText" text="Формируются">
      <formula>NOT(ISERROR(SEARCH("Формируются",C26)))</formula>
    </cfRule>
    <cfRule type="containsText" dxfId="340" priority="5" operator="containsText" text="Не сформированы">
      <formula>NOT(ISERROR(SEARCH("Не сформированы",C26)))</formula>
    </cfRule>
    <cfRule type="containsText" dxfId="339" priority="6" operator="containsText" text="Сформированы">
      <formula>NOT(ISERROR(SEARCH("Сформированы",C26)))</formula>
    </cfRule>
  </conditionalFormatting>
  <conditionalFormatting sqref="H8:H12 J8:J12">
    <cfRule type="cellIs" dxfId="338" priority="1" operator="equal">
      <formula>"Не сформированы"</formula>
    </cfRule>
    <cfRule type="containsText" dxfId="337" priority="2" operator="containsText" text="Формируются">
      <formula>NOT(ISERROR(SEARCH("Формируются",H8)))</formula>
    </cfRule>
    <cfRule type="containsText" dxfId="33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Данные!L2</f>
        <v>6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Данные!L6</f>
        <v>2</v>
      </c>
      <c r="C5" s="34">
        <f>Данные!M6</f>
        <v>2</v>
      </c>
    </row>
    <row r="6" spans="1:10" ht="33.75" customHeight="1">
      <c r="A6" s="9" t="s">
        <v>59</v>
      </c>
      <c r="B6" s="34">
        <f>Данные!L7</f>
        <v>2</v>
      </c>
      <c r="C6" s="34">
        <f>Данные!M7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24" customHeight="1">
      <c r="A7" s="9" t="s">
        <v>60</v>
      </c>
      <c r="B7" s="34">
        <f>Данные!L8</f>
        <v>2</v>
      </c>
      <c r="C7" s="34">
        <f>Данные!M8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19.5" customHeight="1">
      <c r="A8" s="9" t="s">
        <v>61</v>
      </c>
      <c r="B8" s="34">
        <f>Данные!L9</f>
        <v>2</v>
      </c>
      <c r="C8" s="34">
        <f>Данные!M9</f>
        <v>2</v>
      </c>
      <c r="F8" s="19" t="s">
        <v>26</v>
      </c>
      <c r="G8" s="49">
        <f>B25</f>
        <v>100</v>
      </c>
      <c r="H8" s="14" t="str">
        <f>B26</f>
        <v>Сформированы</v>
      </c>
      <c r="I8" s="49">
        <f>C25</f>
        <v>100</v>
      </c>
      <c r="J8" s="14" t="str">
        <f>C26</f>
        <v>Сформированы</v>
      </c>
    </row>
    <row r="9" spans="1:10" ht="21.75" customHeight="1">
      <c r="A9" s="9" t="s">
        <v>62</v>
      </c>
      <c r="B9" s="34">
        <f>Данные!L10</f>
        <v>2</v>
      </c>
      <c r="C9" s="34">
        <f>Данные!M10</f>
        <v>2</v>
      </c>
      <c r="F9" s="19" t="s">
        <v>27</v>
      </c>
      <c r="G9" s="49">
        <f>B53</f>
        <v>81.578947368421055</v>
      </c>
      <c r="H9" s="14" t="str">
        <f>B54</f>
        <v>Сформированы</v>
      </c>
      <c r="I9" s="49">
        <f>C53</f>
        <v>97.368421052631575</v>
      </c>
      <c r="J9" s="14" t="str">
        <f>C26</f>
        <v>Сформированы</v>
      </c>
    </row>
    <row r="10" spans="1:10" ht="19.5" customHeight="1">
      <c r="A10" s="9" t="s">
        <v>63</v>
      </c>
      <c r="B10" s="34">
        <f>Данные!L11</f>
        <v>2</v>
      </c>
      <c r="C10" s="34">
        <f>Данные!M11</f>
        <v>2</v>
      </c>
      <c r="F10" s="19" t="s">
        <v>28</v>
      </c>
      <c r="G10" s="49">
        <f>B73</f>
        <v>78.571428571428569</v>
      </c>
      <c r="H10" s="14" t="str">
        <f>B74</f>
        <v>Сформированы</v>
      </c>
      <c r="I10" s="49">
        <f>C73</f>
        <v>89.285714285714292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Данные!L12</f>
        <v>2</v>
      </c>
      <c r="C11" s="34">
        <f>Данные!M12</f>
        <v>2</v>
      </c>
      <c r="F11" s="19" t="s">
        <v>29</v>
      </c>
      <c r="G11" s="49">
        <f>B94</f>
        <v>93.333333333333329</v>
      </c>
      <c r="H11" s="14" t="str">
        <f>B95</f>
        <v>Сформированы</v>
      </c>
      <c r="I11" s="49">
        <f>C94</f>
        <v>96.666666666666671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Данные!L13</f>
        <v>2</v>
      </c>
      <c r="C12" s="34">
        <f>Данные!M13</f>
        <v>2</v>
      </c>
      <c r="F12" s="19" t="s">
        <v>30</v>
      </c>
      <c r="G12" s="49">
        <f>B117</f>
        <v>100</v>
      </c>
      <c r="H12" s="14" t="str">
        <f>B118</f>
        <v>Сформированы</v>
      </c>
      <c r="I12" s="49">
        <f>C117</f>
        <v>100</v>
      </c>
      <c r="J12" s="14" t="str">
        <f>C118</f>
        <v>Сформированы</v>
      </c>
    </row>
    <row r="13" spans="1:10" ht="33.75" customHeight="1">
      <c r="A13" s="9" t="s">
        <v>66</v>
      </c>
      <c r="B13" s="34">
        <f>Данные!L14</f>
        <v>2</v>
      </c>
      <c r="C13" s="34">
        <f>Данные!M14</f>
        <v>2</v>
      </c>
    </row>
    <row r="14" spans="1:10" ht="16.5" customHeight="1" thickBot="1">
      <c r="A14" s="9" t="s">
        <v>67</v>
      </c>
      <c r="B14" s="34">
        <f>Данные!L15</f>
        <v>2</v>
      </c>
      <c r="C14" s="34">
        <f>Данные!M15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Данные!L17</f>
        <v>2</v>
      </c>
      <c r="C16" s="34">
        <f>Данные!M17</f>
        <v>2</v>
      </c>
    </row>
    <row r="17" spans="1:3" ht="21" customHeight="1">
      <c r="A17" s="10" t="s">
        <v>69</v>
      </c>
      <c r="B17" s="34">
        <f>Данные!L18</f>
        <v>2</v>
      </c>
      <c r="C17" s="34">
        <f>Данные!M18</f>
        <v>2</v>
      </c>
    </row>
    <row r="18" spans="1:3" ht="20.25" customHeight="1">
      <c r="A18" s="10" t="s">
        <v>70</v>
      </c>
      <c r="B18" s="34">
        <f>Данные!L19</f>
        <v>2</v>
      </c>
      <c r="C18" s="34">
        <f>Данные!M19</f>
        <v>2</v>
      </c>
    </row>
    <row r="19" spans="1:3" ht="33.75" customHeight="1">
      <c r="A19" s="10" t="s">
        <v>71</v>
      </c>
      <c r="B19" s="34">
        <f>Данные!L20</f>
        <v>2</v>
      </c>
      <c r="C19" s="34">
        <f>Данные!M20</f>
        <v>2</v>
      </c>
    </row>
    <row r="20" spans="1:3" ht="18.75" customHeight="1">
      <c r="A20" s="10" t="s">
        <v>72</v>
      </c>
      <c r="B20" s="34">
        <f>Данные!L21</f>
        <v>2</v>
      </c>
      <c r="C20" s="34">
        <f>Данные!M21</f>
        <v>2</v>
      </c>
    </row>
    <row r="21" spans="1:3" ht="33.75" customHeight="1">
      <c r="A21" s="10" t="s">
        <v>73</v>
      </c>
      <c r="B21" s="34">
        <f>Данные!L22</f>
        <v>2</v>
      </c>
      <c r="C21" s="34">
        <f>Данные!M22</f>
        <v>2</v>
      </c>
    </row>
    <row r="22" spans="1:3" ht="48" customHeight="1">
      <c r="A22" s="10" t="s">
        <v>74</v>
      </c>
      <c r="B22" s="34">
        <f>Данные!L23</f>
        <v>2</v>
      </c>
      <c r="C22" s="34">
        <f>Данные!M23</f>
        <v>2</v>
      </c>
    </row>
    <row r="23" spans="1:3" ht="33.75" customHeight="1">
      <c r="A23" s="10" t="s">
        <v>75</v>
      </c>
      <c r="B23" s="34">
        <f>Данные!L24</f>
        <v>2</v>
      </c>
      <c r="C23" s="34">
        <f>Данные!M24</f>
        <v>2</v>
      </c>
    </row>
    <row r="24" spans="1:3">
      <c r="A24" s="6" t="s">
        <v>1</v>
      </c>
      <c r="B24" s="46">
        <f>Данные!L25</f>
        <v>2</v>
      </c>
      <c r="C24" s="46">
        <f>Данные!M25</f>
        <v>2</v>
      </c>
    </row>
    <row r="25" spans="1:3">
      <c r="A25" s="7" t="s">
        <v>0</v>
      </c>
      <c r="B25" s="46">
        <f>Данные!L26</f>
        <v>100</v>
      </c>
      <c r="C25" s="46">
        <f>Данные!M26</f>
        <v>100</v>
      </c>
    </row>
    <row r="26" spans="1:3" ht="39">
      <c r="A26" s="8" t="s">
        <v>24</v>
      </c>
      <c r="B26" s="34" t="str">
        <f>Данные!L27</f>
        <v>Сформированы</v>
      </c>
      <c r="C26" s="34" t="str">
        <f>Данные!M27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Данные!L30</f>
        <v>2</v>
      </c>
      <c r="C29" s="34">
        <f>Данные!M30</f>
        <v>2</v>
      </c>
    </row>
    <row r="30" spans="1:3" ht="27.75" customHeight="1">
      <c r="A30" s="1" t="s">
        <v>77</v>
      </c>
      <c r="B30" s="34">
        <f>Данные!L31</f>
        <v>2</v>
      </c>
      <c r="C30" s="34">
        <f>Данные!M31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Данные!L33</f>
        <v>2</v>
      </c>
      <c r="C32" s="34">
        <f>Данные!M33</f>
        <v>2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Данные!L35</f>
        <v>2</v>
      </c>
      <c r="C34" s="34">
        <f>Данные!M35</f>
        <v>2</v>
      </c>
    </row>
    <row r="35" spans="1:3" ht="31.5" customHeight="1">
      <c r="A35" s="1" t="s">
        <v>80</v>
      </c>
      <c r="B35" s="34">
        <f>Данные!L36</f>
        <v>2</v>
      </c>
      <c r="C35" s="34">
        <f>Данные!M36</f>
        <v>2</v>
      </c>
    </row>
    <row r="36" spans="1:3">
      <c r="A36" s="1" t="s">
        <v>81</v>
      </c>
      <c r="B36" s="34">
        <f>Данные!L37</f>
        <v>1</v>
      </c>
      <c r="C36" s="34">
        <f>Данные!M37</f>
        <v>2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Данные!L39</f>
        <v>2</v>
      </c>
      <c r="C38" s="34">
        <f>Данные!M39</f>
        <v>2</v>
      </c>
    </row>
    <row r="39" spans="1:3" ht="27.75" customHeight="1">
      <c r="A39" s="1" t="s">
        <v>83</v>
      </c>
      <c r="B39" s="34">
        <f>Данные!L40</f>
        <v>2</v>
      </c>
      <c r="C39" s="34">
        <f>Данные!M40</f>
        <v>2</v>
      </c>
    </row>
    <row r="40" spans="1:3">
      <c r="A40" s="1" t="s">
        <v>84</v>
      </c>
      <c r="B40" s="34">
        <f>Данные!L41</f>
        <v>1</v>
      </c>
      <c r="C40" s="34">
        <f>Данные!M41</f>
        <v>2</v>
      </c>
    </row>
    <row r="41" spans="1:3" ht="26.25">
      <c r="A41" s="1" t="s">
        <v>85</v>
      </c>
      <c r="B41" s="34">
        <f>Данные!L42</f>
        <v>2</v>
      </c>
      <c r="C41" s="34">
        <f>Данные!M42</f>
        <v>2</v>
      </c>
    </row>
    <row r="42" spans="1:3" ht="21" customHeight="1">
      <c r="A42" s="1" t="s">
        <v>86</v>
      </c>
      <c r="B42" s="34">
        <f>Данные!L43</f>
        <v>1</v>
      </c>
      <c r="C42" s="34">
        <f>Данные!M43</f>
        <v>2</v>
      </c>
    </row>
    <row r="43" spans="1:3" ht="16.5" customHeight="1">
      <c r="A43" s="4" t="s">
        <v>10</v>
      </c>
      <c r="B43" s="34"/>
      <c r="C43" s="34"/>
    </row>
    <row r="44" spans="1:3" ht="23.25" customHeight="1">
      <c r="A44" s="12" t="s">
        <v>87</v>
      </c>
      <c r="B44" s="34">
        <f>Данные!L45</f>
        <v>2</v>
      </c>
      <c r="C44" s="34">
        <f>Данные!M45</f>
        <v>2</v>
      </c>
    </row>
    <row r="45" spans="1:3" ht="18" customHeight="1">
      <c r="A45" s="12" t="s">
        <v>88</v>
      </c>
      <c r="B45" s="34">
        <f>Данные!L46</f>
        <v>2</v>
      </c>
      <c r="C45" s="34">
        <f>Данные!M46</f>
        <v>2</v>
      </c>
    </row>
    <row r="46" spans="1:3" ht="30.75" customHeight="1">
      <c r="A46" s="12" t="s">
        <v>89</v>
      </c>
      <c r="B46" s="34">
        <f>Данные!L47</f>
        <v>2</v>
      </c>
      <c r="C46" s="34">
        <f>Данные!M47</f>
        <v>2</v>
      </c>
    </row>
    <row r="47" spans="1:3">
      <c r="A47" s="12" t="s">
        <v>90</v>
      </c>
      <c r="B47" s="34">
        <f>Данные!L48</f>
        <v>1</v>
      </c>
      <c r="C47" s="34">
        <f>Данные!M48</f>
        <v>1</v>
      </c>
    </row>
    <row r="48" spans="1:3" ht="29.25" customHeight="1">
      <c r="A48" s="12" t="s">
        <v>91</v>
      </c>
      <c r="B48" s="34">
        <f>Данные!L49</f>
        <v>1</v>
      </c>
      <c r="C48" s="34">
        <f>Данные!M49</f>
        <v>2</v>
      </c>
    </row>
    <row r="49" spans="1:3" ht="22.5" customHeight="1">
      <c r="A49" s="12" t="s">
        <v>92</v>
      </c>
      <c r="B49" s="34">
        <f>Данные!L50</f>
        <v>2</v>
      </c>
      <c r="C49" s="34">
        <f>Данные!M50</f>
        <v>2</v>
      </c>
    </row>
    <row r="50" spans="1:3">
      <c r="A50" s="12" t="s">
        <v>93</v>
      </c>
      <c r="B50" s="34">
        <f>Данные!L51</f>
        <v>1</v>
      </c>
      <c r="C50" s="34">
        <f>Данные!M51</f>
        <v>2</v>
      </c>
    </row>
    <row r="51" spans="1:3" ht="31.5" customHeight="1">
      <c r="A51" s="12" t="s">
        <v>94</v>
      </c>
      <c r="B51" s="34">
        <f>Данные!L52</f>
        <v>1</v>
      </c>
      <c r="C51" s="34">
        <f>Данные!M52</f>
        <v>2</v>
      </c>
    </row>
    <row r="52" spans="1:3">
      <c r="A52" s="6" t="s">
        <v>1</v>
      </c>
      <c r="B52" s="46">
        <f>Данные!L53</f>
        <v>1.631578947368421</v>
      </c>
      <c r="C52" s="46">
        <f>Данные!M53</f>
        <v>1.9473684210526316</v>
      </c>
    </row>
    <row r="53" spans="1:3">
      <c r="A53" s="6" t="s">
        <v>0</v>
      </c>
      <c r="B53" s="46">
        <f>Данные!L54</f>
        <v>81.578947368421055</v>
      </c>
      <c r="C53" s="46">
        <f>Данные!M54</f>
        <v>97.368421052631575</v>
      </c>
    </row>
    <row r="54" spans="1:3" ht="72" customHeight="1">
      <c r="A54" s="8" t="s">
        <v>23</v>
      </c>
      <c r="B54" s="34" t="str">
        <f>Данные!L55</f>
        <v>Сформированы</v>
      </c>
      <c r="C54" s="34" t="str">
        <f>Данные!M55</f>
        <v>Сформированы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11" t="s">
        <v>95</v>
      </c>
      <c r="B57" s="34">
        <f>Данные!L58</f>
        <v>2</v>
      </c>
      <c r="C57" s="34">
        <f>Данные!M58</f>
        <v>2</v>
      </c>
    </row>
    <row r="58" spans="1:3" ht="21" customHeight="1">
      <c r="A58" s="11" t="s">
        <v>96</v>
      </c>
      <c r="B58" s="34">
        <f>Данные!L59</f>
        <v>2</v>
      </c>
      <c r="C58" s="34">
        <f>Данные!M59</f>
        <v>2</v>
      </c>
    </row>
    <row r="59" spans="1:3">
      <c r="A59" s="11" t="s">
        <v>97</v>
      </c>
      <c r="B59" s="34">
        <f>Данные!L60</f>
        <v>2</v>
      </c>
      <c r="C59" s="34">
        <f>Данные!M60</f>
        <v>2</v>
      </c>
    </row>
    <row r="60" spans="1:3" ht="22.5" customHeight="1">
      <c r="A60" s="11" t="s">
        <v>98</v>
      </c>
      <c r="B60" s="34">
        <f>Данные!L61</f>
        <v>2</v>
      </c>
      <c r="C60" s="34">
        <f>Данные!M61</f>
        <v>2</v>
      </c>
    </row>
    <row r="61" spans="1:3" ht="26.25">
      <c r="A61" s="11" t="s">
        <v>99</v>
      </c>
      <c r="B61" s="34">
        <f>Данные!L62</f>
        <v>2</v>
      </c>
      <c r="C61" s="34">
        <f>Данные!M62</f>
        <v>2</v>
      </c>
    </row>
    <row r="62" spans="1:3">
      <c r="A62" s="11" t="s">
        <v>100</v>
      </c>
      <c r="B62" s="34">
        <f>Данные!L63</f>
        <v>2</v>
      </c>
      <c r="C62" s="34">
        <f>Данные!M63</f>
        <v>2</v>
      </c>
    </row>
    <row r="63" spans="1:3" ht="18" customHeight="1">
      <c r="A63" s="11" t="s">
        <v>101</v>
      </c>
      <c r="B63" s="34">
        <f>Данные!L64</f>
        <v>1</v>
      </c>
      <c r="C63" s="34">
        <f>Данные!M64</f>
        <v>1</v>
      </c>
    </row>
    <row r="64" spans="1:3" ht="18.75" customHeight="1">
      <c r="A64" s="11" t="s">
        <v>102</v>
      </c>
      <c r="B64" s="34">
        <f>Данные!L65</f>
        <v>2</v>
      </c>
      <c r="C64" s="34">
        <f>Данные!M65</f>
        <v>2</v>
      </c>
    </row>
    <row r="65" spans="1:3">
      <c r="A65" s="11" t="s">
        <v>103</v>
      </c>
      <c r="B65" s="34">
        <f>Данные!L66</f>
        <v>1</v>
      </c>
      <c r="C65" s="34">
        <f>Данные!M66</f>
        <v>2</v>
      </c>
    </row>
    <row r="66" spans="1:3" ht="15.75">
      <c r="A66" s="5" t="s">
        <v>13</v>
      </c>
      <c r="B66" s="34"/>
      <c r="C66" s="34"/>
    </row>
    <row r="67" spans="1:3">
      <c r="A67" s="11" t="s">
        <v>104</v>
      </c>
      <c r="B67" s="34">
        <f>Данные!L68</f>
        <v>1</v>
      </c>
      <c r="C67" s="34">
        <f>Данные!M68</f>
        <v>1</v>
      </c>
    </row>
    <row r="68" spans="1:3" ht="17.25" customHeight="1">
      <c r="A68" s="11" t="s">
        <v>105</v>
      </c>
      <c r="B68" s="34">
        <f>Данные!L69</f>
        <v>1</v>
      </c>
      <c r="C68" s="34">
        <f>Данные!M69</f>
        <v>1</v>
      </c>
    </row>
    <row r="69" spans="1:3" ht="16.5" customHeight="1">
      <c r="A69" s="11" t="s">
        <v>106</v>
      </c>
      <c r="B69" s="34">
        <f>Данные!L70</f>
        <v>1</v>
      </c>
      <c r="C69" s="34">
        <f>Данные!M70</f>
        <v>2</v>
      </c>
    </row>
    <row r="70" spans="1:3">
      <c r="A70" s="11" t="s">
        <v>107</v>
      </c>
      <c r="B70" s="34">
        <f>Данные!L71</f>
        <v>1</v>
      </c>
      <c r="C70" s="34">
        <f>Данные!M71</f>
        <v>2</v>
      </c>
    </row>
    <row r="71" spans="1:3" ht="21.75" customHeight="1">
      <c r="A71" s="11" t="s">
        <v>108</v>
      </c>
      <c r="B71" s="34">
        <f>Данные!L72</f>
        <v>2</v>
      </c>
      <c r="C71" s="34">
        <f>Данные!M72</f>
        <v>2</v>
      </c>
    </row>
    <row r="72" spans="1:3">
      <c r="A72" s="6" t="s">
        <v>1</v>
      </c>
      <c r="B72" s="46">
        <f>Данные!L73</f>
        <v>1.5714285714285714</v>
      </c>
      <c r="C72" s="46">
        <f>Данные!M73</f>
        <v>1.7857142857142858</v>
      </c>
    </row>
    <row r="73" spans="1:3">
      <c r="A73" s="6" t="s">
        <v>0</v>
      </c>
      <c r="B73" s="46">
        <f>Данные!L74</f>
        <v>78.571428571428569</v>
      </c>
      <c r="C73" s="46">
        <f>Данные!M74</f>
        <v>89.285714285714292</v>
      </c>
    </row>
    <row r="74" spans="1:3" ht="73.5" customHeight="1">
      <c r="A74" s="8" t="s">
        <v>20</v>
      </c>
      <c r="B74" s="34" t="str">
        <f>Данные!L75</f>
        <v>Сформированы</v>
      </c>
      <c r="C74" s="34" t="str">
        <f>Данные!M75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Данные!L78</f>
        <v>2</v>
      </c>
      <c r="C77" s="34">
        <f>Данные!M78</f>
        <v>2</v>
      </c>
    </row>
    <row r="78" spans="1:3" ht="17.25" customHeight="1">
      <c r="A78" s="12" t="s">
        <v>109</v>
      </c>
      <c r="B78" s="34">
        <f>Данные!L79</f>
        <v>2</v>
      </c>
      <c r="C78" s="34">
        <f>Данные!M79</f>
        <v>2</v>
      </c>
    </row>
    <row r="79" spans="1:3" ht="18" customHeight="1">
      <c r="A79" s="12" t="s">
        <v>110</v>
      </c>
      <c r="B79" s="34">
        <f>Данные!L80</f>
        <v>2</v>
      </c>
      <c r="C79" s="34">
        <f>Данные!M80</f>
        <v>2</v>
      </c>
    </row>
    <row r="80" spans="1:3" ht="37.5" customHeight="1">
      <c r="A80" s="12" t="s">
        <v>111</v>
      </c>
      <c r="B80" s="34">
        <f>Данные!L81</f>
        <v>2</v>
      </c>
      <c r="C80" s="34">
        <f>Данные!M81</f>
        <v>2</v>
      </c>
    </row>
    <row r="81" spans="1:3" ht="18" customHeight="1">
      <c r="A81" s="12" t="s">
        <v>112</v>
      </c>
      <c r="B81" s="34">
        <f>Данные!L82</f>
        <v>2</v>
      </c>
      <c r="C81" s="34">
        <f>Данные!M82</f>
        <v>2</v>
      </c>
    </row>
    <row r="82" spans="1:3" ht="21.75" customHeight="1">
      <c r="A82" s="12" t="s">
        <v>113</v>
      </c>
      <c r="B82" s="34">
        <f>Данные!L83</f>
        <v>2</v>
      </c>
      <c r="C82" s="34">
        <f>Данные!M83</f>
        <v>2</v>
      </c>
    </row>
    <row r="83" spans="1:3" ht="13.5" customHeight="1">
      <c r="A83" s="12" t="s">
        <v>114</v>
      </c>
      <c r="B83" s="34">
        <f>Данные!L84</f>
        <v>2</v>
      </c>
      <c r="C83" s="34">
        <f>Данные!M84</f>
        <v>2</v>
      </c>
    </row>
    <row r="84" spans="1:3" ht="17.25" customHeight="1">
      <c r="A84" s="12" t="s">
        <v>115</v>
      </c>
      <c r="B84" s="34">
        <f>Данные!L85</f>
        <v>1</v>
      </c>
      <c r="C84" s="34">
        <f>Данные!M85</f>
        <v>2</v>
      </c>
    </row>
    <row r="85" spans="1:3" ht="21.7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Данные!L87</f>
        <v>2</v>
      </c>
      <c r="C86" s="34">
        <f>Данные!M87</f>
        <v>2</v>
      </c>
    </row>
    <row r="87" spans="1:3">
      <c r="A87" s="51" t="s">
        <v>117</v>
      </c>
      <c r="B87" s="34"/>
      <c r="C87" s="34"/>
    </row>
    <row r="88" spans="1:3" ht="17.25" customHeight="1">
      <c r="A88" s="51" t="s">
        <v>118</v>
      </c>
      <c r="B88" s="34">
        <f>Данные!L89</f>
        <v>1</v>
      </c>
      <c r="C88" s="34">
        <f>Данные!M89</f>
        <v>1</v>
      </c>
    </row>
    <row r="89" spans="1:3" ht="15.75" customHeight="1">
      <c r="A89" s="51" t="s">
        <v>119</v>
      </c>
      <c r="B89" s="34">
        <f>Данные!L90</f>
        <v>2</v>
      </c>
      <c r="C89" s="34">
        <f>Данные!M90</f>
        <v>2</v>
      </c>
    </row>
    <row r="90" spans="1:3" ht="18.75" customHeight="1">
      <c r="A90" s="51" t="s">
        <v>120</v>
      </c>
      <c r="B90" s="34">
        <f>Данные!L91</f>
        <v>2</v>
      </c>
      <c r="C90" s="34">
        <f>Данные!M91</f>
        <v>2</v>
      </c>
    </row>
    <row r="91" spans="1:3" ht="18.75" customHeight="1">
      <c r="A91" s="51" t="s">
        <v>121</v>
      </c>
      <c r="B91" s="34">
        <f>Данные!L92</f>
        <v>2</v>
      </c>
      <c r="C91" s="34">
        <f>Данные!M92</f>
        <v>2</v>
      </c>
    </row>
    <row r="92" spans="1:3" ht="15" customHeight="1">
      <c r="A92" s="51" t="s">
        <v>122</v>
      </c>
      <c r="B92" s="34">
        <f>Данные!L93</f>
        <v>2</v>
      </c>
      <c r="C92" s="34">
        <f>Данные!M93</f>
        <v>2</v>
      </c>
    </row>
    <row r="93" spans="1:3">
      <c r="A93" s="6" t="s">
        <v>1</v>
      </c>
      <c r="B93" s="46">
        <f>Данные!L94</f>
        <v>1.8666666666666667</v>
      </c>
      <c r="C93" s="46">
        <f>Данные!M94</f>
        <v>1.9333333333333333</v>
      </c>
    </row>
    <row r="94" spans="1:3">
      <c r="A94" s="6" t="s">
        <v>0</v>
      </c>
      <c r="B94" s="46">
        <f>Данные!L95</f>
        <v>93.333333333333329</v>
      </c>
      <c r="C94" s="46">
        <f>Данные!M95</f>
        <v>96.666666666666671</v>
      </c>
    </row>
    <row r="95" spans="1:3" ht="39">
      <c r="A95" s="8" t="s">
        <v>22</v>
      </c>
      <c r="B95" s="34" t="str">
        <f>Данные!L96</f>
        <v>Сформированы</v>
      </c>
      <c r="C95" s="34" t="str">
        <f>Данные!M96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Данные!L99</f>
        <v>2</v>
      </c>
      <c r="C98" s="34">
        <f>Данные!M99</f>
        <v>2</v>
      </c>
    </row>
    <row r="99" spans="1:3" ht="21.75" customHeight="1">
      <c r="A99" s="3" t="s">
        <v>124</v>
      </c>
      <c r="B99" s="34">
        <f>Данные!L100</f>
        <v>2</v>
      </c>
      <c r="C99" s="34">
        <f>Данные!M100</f>
        <v>2</v>
      </c>
    </row>
    <row r="100" spans="1:3" ht="33" customHeight="1">
      <c r="A100" s="3" t="s">
        <v>125</v>
      </c>
      <c r="B100" s="34">
        <f>Данные!L101</f>
        <v>2</v>
      </c>
      <c r="C100" s="34">
        <f>Данные!M101</f>
        <v>2</v>
      </c>
    </row>
    <row r="101" spans="1:3" ht="35.25" customHeight="1">
      <c r="A101" s="3" t="s">
        <v>126</v>
      </c>
      <c r="B101" s="34">
        <f>Данные!L102</f>
        <v>1</v>
      </c>
      <c r="C101" s="34">
        <f>Данные!M102</f>
        <v>2</v>
      </c>
    </row>
    <row r="102" spans="1:3" ht="19.5" customHeight="1">
      <c r="A102" s="3" t="s">
        <v>127</v>
      </c>
      <c r="B102" s="34">
        <f>Данные!L103</f>
        <v>1</v>
      </c>
      <c r="C102" s="34">
        <f>Данные!M103</f>
        <v>2</v>
      </c>
    </row>
    <row r="103" spans="1:3" ht="33" customHeight="1">
      <c r="A103" s="3" t="s">
        <v>128</v>
      </c>
      <c r="B103" s="34">
        <f>Данные!L104</f>
        <v>1</v>
      </c>
      <c r="C103" s="34">
        <f>Данные!M104</f>
        <v>1</v>
      </c>
    </row>
    <row r="104" spans="1:3" ht="27" customHeight="1">
      <c r="A104" s="3" t="s">
        <v>129</v>
      </c>
      <c r="B104" s="34">
        <f>Данные!L105</f>
        <v>1</v>
      </c>
      <c r="C104" s="34">
        <f>Данные!M105</f>
        <v>2</v>
      </c>
    </row>
    <row r="105" spans="1:3">
      <c r="A105" s="3" t="s">
        <v>130</v>
      </c>
      <c r="B105" s="34">
        <f>Данные!L106</f>
        <v>2</v>
      </c>
      <c r="C105" s="34">
        <f>Данные!M106</f>
        <v>2</v>
      </c>
    </row>
    <row r="106" spans="1:3" ht="32.25" customHeight="1">
      <c r="A106" s="3" t="s">
        <v>131</v>
      </c>
      <c r="B106" s="34">
        <f>Данные!L107</f>
        <v>1</v>
      </c>
      <c r="C106" s="34">
        <f>Данные!M107</f>
        <v>2</v>
      </c>
    </row>
    <row r="107" spans="1:3" ht="19.5" customHeight="1">
      <c r="A107" s="3" t="s">
        <v>132</v>
      </c>
      <c r="B107" s="34">
        <f>Данные!L108</f>
        <v>2</v>
      </c>
      <c r="C107" s="34">
        <f>Данные!M108</f>
        <v>2</v>
      </c>
    </row>
    <row r="108" spans="1:3" ht="13.5" customHeight="1">
      <c r="A108" s="5" t="s">
        <v>18</v>
      </c>
      <c r="B108" s="34"/>
      <c r="C108" s="34"/>
    </row>
    <row r="109" spans="1:3" ht="13.5" customHeight="1">
      <c r="A109" s="3" t="s">
        <v>133</v>
      </c>
      <c r="B109" s="34">
        <f>Данные!L110</f>
        <v>2</v>
      </c>
      <c r="C109" s="34">
        <f>Данные!M110</f>
        <v>2</v>
      </c>
    </row>
    <row r="110" spans="1:3" ht="15" customHeight="1">
      <c r="A110" s="3" t="s">
        <v>134</v>
      </c>
      <c r="B110" s="34">
        <f>Данные!L111</f>
        <v>2</v>
      </c>
      <c r="C110" s="34">
        <f>Данные!M111</f>
        <v>2</v>
      </c>
    </row>
    <row r="111" spans="1:3" ht="11.25" customHeight="1">
      <c r="A111" s="3" t="s">
        <v>135</v>
      </c>
      <c r="B111" s="34">
        <f>Данные!L112</f>
        <v>2</v>
      </c>
      <c r="C111" s="34">
        <f>Данные!M112</f>
        <v>2</v>
      </c>
    </row>
    <row r="112" spans="1:3">
      <c r="A112" s="3" t="s">
        <v>136</v>
      </c>
      <c r="B112" s="34">
        <f>Данные!L113</f>
        <v>2</v>
      </c>
      <c r="C112" s="34">
        <f>Данные!M113</f>
        <v>2</v>
      </c>
    </row>
    <row r="113" spans="1:3" ht="14.25" customHeight="1">
      <c r="A113" s="3" t="s">
        <v>137</v>
      </c>
      <c r="B113" s="34">
        <f>Данные!L114</f>
        <v>2</v>
      </c>
      <c r="C113" s="34">
        <f>Данные!M114</f>
        <v>2</v>
      </c>
    </row>
    <row r="114" spans="1:3" ht="33" customHeight="1">
      <c r="A114" s="3" t="s">
        <v>138</v>
      </c>
      <c r="B114" s="34">
        <f>Данные!L115</f>
        <v>2</v>
      </c>
      <c r="C114" s="34">
        <f>Данные!M115</f>
        <v>2</v>
      </c>
    </row>
    <row r="115" spans="1:3" ht="29.25" customHeight="1">
      <c r="A115" s="3" t="s">
        <v>139</v>
      </c>
      <c r="B115" s="34">
        <f>Данные!L116</f>
        <v>2</v>
      </c>
      <c r="C115" s="34">
        <f>Данные!M116</f>
        <v>2</v>
      </c>
    </row>
    <row r="116" spans="1:3">
      <c r="A116" s="6" t="s">
        <v>1</v>
      </c>
      <c r="B116" s="46">
        <f>Данные!L117</f>
        <v>2</v>
      </c>
      <c r="C116" s="46">
        <f>Данные!M117</f>
        <v>2</v>
      </c>
    </row>
    <row r="117" spans="1:3">
      <c r="A117" s="6" t="s">
        <v>0</v>
      </c>
      <c r="B117" s="46">
        <f>Данные!L118</f>
        <v>100</v>
      </c>
      <c r="C117" s="46">
        <f>Данные!M118</f>
        <v>100</v>
      </c>
    </row>
    <row r="118" spans="1:3" ht="77.25" customHeight="1">
      <c r="A118" s="8" t="s">
        <v>21</v>
      </c>
      <c r="B118" s="34" t="str">
        <f>Данные!L119</f>
        <v>Сформированы</v>
      </c>
      <c r="C118" s="34" t="str">
        <f>Данные!M119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335" priority="14" operator="equal">
      <formula>3</formula>
    </cfRule>
    <cfRule type="cellIs" dxfId="334" priority="15" operator="equal">
      <formula>2</formula>
    </cfRule>
    <cfRule type="cellIs" dxfId="333" priority="16" operator="equal">
      <formula>1</formula>
    </cfRule>
  </conditionalFormatting>
  <conditionalFormatting sqref="B117:B118">
    <cfRule type="cellIs" dxfId="332" priority="11" operator="equal">
      <formula>3</formula>
    </cfRule>
    <cfRule type="cellIs" dxfId="331" priority="12" operator="equal">
      <formula>2</formula>
    </cfRule>
    <cfRule type="cellIs" dxfId="330" priority="13" operator="equal">
      <formula>1</formula>
    </cfRule>
  </conditionalFormatting>
  <conditionalFormatting sqref="B118">
    <cfRule type="containsText" dxfId="329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328" priority="7" operator="containsText" text="Не сформированы">
      <formula>NOT(ISERROR(SEARCH("Не сформированы",B26)))</formula>
    </cfRule>
    <cfRule type="containsText" dxfId="327" priority="8" operator="containsText" text="Сформированы">
      <formula>NOT(ISERROR(SEARCH("Сформированы",B26)))</formula>
    </cfRule>
    <cfRule type="containsText" dxfId="326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25" priority="4" operator="containsText" text="Формируются">
      <formula>NOT(ISERROR(SEARCH("Формируются",C26)))</formula>
    </cfRule>
    <cfRule type="containsText" dxfId="324" priority="5" operator="containsText" text="Не сформированы">
      <formula>NOT(ISERROR(SEARCH("Не сформированы",C26)))</formula>
    </cfRule>
    <cfRule type="containsText" dxfId="323" priority="6" operator="containsText" text="Сформированы">
      <formula>NOT(ISERROR(SEARCH("Сформированы",C26)))</formula>
    </cfRule>
  </conditionalFormatting>
  <conditionalFormatting sqref="H8:H12 J8:J12">
    <cfRule type="cellIs" dxfId="322" priority="1" operator="equal">
      <formula>"Не сформированы"</formula>
    </cfRule>
    <cfRule type="containsText" dxfId="321" priority="2" operator="containsText" text="Формируются">
      <formula>NOT(ISERROR(SEARCH("Формируются",H8)))</formula>
    </cfRule>
    <cfRule type="containsText" dxfId="32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I9" sqref="I9"/>
    </sheetView>
  </sheetViews>
  <sheetFormatPr defaultRowHeight="15"/>
  <cols>
    <col min="1" max="1" width="93" style="33" customWidth="1"/>
    <col min="6" max="6" width="43" customWidth="1"/>
    <col min="7" max="7" width="18.28515625" customWidth="1"/>
    <col min="8" max="8" width="27" customWidth="1"/>
    <col min="9" max="9" width="17.28515625" customWidth="1"/>
    <col min="10" max="10" width="29.140625" customWidth="1"/>
  </cols>
  <sheetData>
    <row r="1" spans="1:10">
      <c r="A1" s="34" t="e">
        <f>Данные!A2</f>
        <v>#VALUE!</v>
      </c>
      <c r="B1" s="104">
        <f>Данные!N2</f>
        <v>7</v>
      </c>
      <c r="C1" s="105"/>
    </row>
    <row r="2" spans="1:10">
      <c r="A2" s="34">
        <f>Данные!A3</f>
        <v>0</v>
      </c>
      <c r="B2" s="34" t="str">
        <f>Данные!B3</f>
        <v>в</v>
      </c>
      <c r="C2" s="34" t="str">
        <f>Данные!C3</f>
        <v>и</v>
      </c>
    </row>
    <row r="3" spans="1:10" ht="15.75" thickBot="1">
      <c r="A3" s="47" t="str">
        <f>Данные!A4</f>
        <v>1.      Социально-коммуникативное развитие</v>
      </c>
      <c r="B3" s="34"/>
      <c r="C3" s="34"/>
    </row>
    <row r="4" spans="1:10" ht="33.75" customHeight="1" thickBot="1">
      <c r="A4" s="2" t="s">
        <v>4</v>
      </c>
      <c r="B4" s="34"/>
      <c r="C4" s="34"/>
      <c r="F4" s="98" t="s">
        <v>57</v>
      </c>
      <c r="G4" s="99"/>
      <c r="H4" s="99"/>
      <c r="I4" s="99"/>
      <c r="J4" s="99"/>
    </row>
    <row r="5" spans="1:10" ht="33.75" customHeight="1">
      <c r="A5" s="9" t="s">
        <v>58</v>
      </c>
      <c r="B5" s="34">
        <f>Данные!N6</f>
        <v>1</v>
      </c>
      <c r="C5" s="34">
        <f>Данные!O6</f>
        <v>2</v>
      </c>
    </row>
    <row r="6" spans="1:10" ht="41.25" customHeight="1">
      <c r="A6" s="9" t="s">
        <v>59</v>
      </c>
      <c r="B6" s="34">
        <f>Данные!N7</f>
        <v>1</v>
      </c>
      <c r="C6" s="34">
        <f>Данные!O7</f>
        <v>2</v>
      </c>
      <c r="F6" s="14" t="s">
        <v>50</v>
      </c>
      <c r="G6" s="104" t="s">
        <v>51</v>
      </c>
      <c r="H6" s="105"/>
      <c r="I6" s="104" t="s">
        <v>52</v>
      </c>
      <c r="J6" s="105"/>
    </row>
    <row r="7" spans="1:10" ht="19.5" customHeight="1">
      <c r="A7" s="9" t="s">
        <v>60</v>
      </c>
      <c r="B7" s="34">
        <f>Данные!N8</f>
        <v>1</v>
      </c>
      <c r="C7" s="34">
        <f>Данные!O8</f>
        <v>2</v>
      </c>
      <c r="F7" s="14"/>
      <c r="G7" s="35" t="s">
        <v>53</v>
      </c>
      <c r="H7" s="35" t="s">
        <v>54</v>
      </c>
      <c r="I7" s="35" t="s">
        <v>55</v>
      </c>
      <c r="J7" s="35" t="s">
        <v>54</v>
      </c>
    </row>
    <row r="8" spans="1:10" ht="33.75" customHeight="1">
      <c r="A8" s="9" t="s">
        <v>61</v>
      </c>
      <c r="B8" s="34">
        <f>Данные!N9</f>
        <v>2</v>
      </c>
      <c r="C8" s="34">
        <f>Данные!O9</f>
        <v>2</v>
      </c>
      <c r="F8" s="19" t="s">
        <v>26</v>
      </c>
      <c r="G8" s="49">
        <f>B25</f>
        <v>63.888888888888886</v>
      </c>
      <c r="H8" s="14" t="str">
        <f>B26</f>
        <v>Формируются</v>
      </c>
      <c r="I8" s="49">
        <f>C25</f>
        <v>94.444444444444443</v>
      </c>
      <c r="J8" s="14" t="str">
        <f>C26</f>
        <v>Сформированы</v>
      </c>
    </row>
    <row r="9" spans="1:10" ht="18" customHeight="1">
      <c r="A9" s="9" t="s">
        <v>62</v>
      </c>
      <c r="B9" s="34">
        <f>Данные!N10</f>
        <v>2</v>
      </c>
      <c r="C9" s="34">
        <f>Данные!O10</f>
        <v>2</v>
      </c>
      <c r="F9" s="19" t="s">
        <v>27</v>
      </c>
      <c r="G9" s="49">
        <f>B53</f>
        <v>55.26315789473685</v>
      </c>
      <c r="H9" s="14" t="str">
        <f>B54</f>
        <v>Формируются</v>
      </c>
      <c r="I9" s="49">
        <f>C53</f>
        <v>73.68421052631578</v>
      </c>
      <c r="J9" s="14" t="str">
        <f>C26</f>
        <v>Сформированы</v>
      </c>
    </row>
    <row r="10" spans="1:10" ht="24" customHeight="1">
      <c r="A10" s="9" t="s">
        <v>63</v>
      </c>
      <c r="B10" s="34">
        <f>Данные!N11</f>
        <v>1</v>
      </c>
      <c r="C10" s="34">
        <f>Данные!O11</f>
        <v>1</v>
      </c>
      <c r="F10" s="19" t="s">
        <v>28</v>
      </c>
      <c r="G10" s="49">
        <f>B73</f>
        <v>60.714285714285708</v>
      </c>
      <c r="H10" s="14" t="str">
        <f>B74</f>
        <v>Формируются</v>
      </c>
      <c r="I10" s="49">
        <f>C73</f>
        <v>82.142857142857139</v>
      </c>
      <c r="J10" s="14" t="str">
        <f>C74</f>
        <v>Сформированы</v>
      </c>
    </row>
    <row r="11" spans="1:10" ht="18.75" customHeight="1">
      <c r="A11" s="9" t="s">
        <v>64</v>
      </c>
      <c r="B11" s="34">
        <f>Данные!N12</f>
        <v>1</v>
      </c>
      <c r="C11" s="34">
        <f>Данные!O12</f>
        <v>1</v>
      </c>
      <c r="F11" s="19" t="s">
        <v>29</v>
      </c>
      <c r="G11" s="49">
        <f>B94</f>
        <v>66.666666666666657</v>
      </c>
      <c r="H11" s="14" t="str">
        <f>B95</f>
        <v>Формируются</v>
      </c>
      <c r="I11" s="49">
        <f>C94</f>
        <v>90</v>
      </c>
      <c r="J11" s="14" t="str">
        <f>C95</f>
        <v>Сформированы</v>
      </c>
    </row>
    <row r="12" spans="1:10" ht="17.25" customHeight="1">
      <c r="A12" s="9" t="s">
        <v>65</v>
      </c>
      <c r="B12" s="34">
        <f>Данные!N13</f>
        <v>1</v>
      </c>
      <c r="C12" s="34">
        <f>Данные!O13</f>
        <v>2</v>
      </c>
      <c r="F12" s="19" t="s">
        <v>30</v>
      </c>
      <c r="G12" s="49">
        <f>B117</f>
        <v>85.714285714285708</v>
      </c>
      <c r="H12" s="14" t="str">
        <f>B118</f>
        <v>Сформированы</v>
      </c>
      <c r="I12" s="49">
        <f>C117</f>
        <v>100</v>
      </c>
      <c r="J12" s="14" t="str">
        <f>C118</f>
        <v>Сформированы</v>
      </c>
    </row>
    <row r="13" spans="1:10" ht="20.25" customHeight="1">
      <c r="A13" s="9" t="s">
        <v>66</v>
      </c>
      <c r="B13" s="34">
        <f>Данные!N14</f>
        <v>1</v>
      </c>
      <c r="C13" s="34">
        <f>Данные!O14</f>
        <v>2</v>
      </c>
    </row>
    <row r="14" spans="1:10" ht="16.5" customHeight="1" thickBot="1">
      <c r="A14" s="9" t="s">
        <v>67</v>
      </c>
      <c r="B14" s="34">
        <f>Данные!N15</f>
        <v>1</v>
      </c>
      <c r="C14" s="34">
        <f>Данные!O15</f>
        <v>2</v>
      </c>
    </row>
    <row r="15" spans="1:10" ht="17.25" customHeight="1" thickBot="1">
      <c r="A15" s="2" t="s">
        <v>5</v>
      </c>
      <c r="B15" s="34"/>
      <c r="C15" s="34"/>
    </row>
    <row r="16" spans="1:10" ht="33.75" customHeight="1">
      <c r="A16" s="10" t="s">
        <v>68</v>
      </c>
      <c r="B16" s="34">
        <f>Данные!N17</f>
        <v>2</v>
      </c>
      <c r="C16" s="34">
        <f>Данные!O17</f>
        <v>2</v>
      </c>
    </row>
    <row r="17" spans="1:3" ht="21" customHeight="1">
      <c r="A17" s="10" t="s">
        <v>69</v>
      </c>
      <c r="B17" s="34">
        <f>Данные!N18</f>
        <v>1</v>
      </c>
      <c r="C17" s="34">
        <f>Данные!O18</f>
        <v>2</v>
      </c>
    </row>
    <row r="18" spans="1:3" ht="20.25" customHeight="1">
      <c r="A18" s="10" t="s">
        <v>70</v>
      </c>
      <c r="B18" s="34">
        <f>Данные!N19</f>
        <v>1</v>
      </c>
      <c r="C18" s="34">
        <f>Данные!O19</f>
        <v>2</v>
      </c>
    </row>
    <row r="19" spans="1:3" ht="33.75" customHeight="1">
      <c r="A19" s="10" t="s">
        <v>71</v>
      </c>
      <c r="B19" s="34">
        <f>Данные!N20</f>
        <v>1</v>
      </c>
      <c r="C19" s="34">
        <f>Данные!O20</f>
        <v>2</v>
      </c>
    </row>
    <row r="20" spans="1:3" ht="18.75" customHeight="1">
      <c r="A20" s="10" t="s">
        <v>72</v>
      </c>
      <c r="B20" s="34"/>
      <c r="C20" s="34"/>
    </row>
    <row r="21" spans="1:3" ht="33.75" customHeight="1">
      <c r="A21" s="10" t="s">
        <v>73</v>
      </c>
      <c r="B21" s="34">
        <f>Данные!N22</f>
        <v>1</v>
      </c>
      <c r="C21" s="34">
        <f>Данные!O22</f>
        <v>2</v>
      </c>
    </row>
    <row r="22" spans="1:3" ht="39" customHeight="1">
      <c r="A22" s="10" t="s">
        <v>74</v>
      </c>
      <c r="B22" s="34">
        <f>Данные!N23</f>
        <v>1</v>
      </c>
      <c r="C22" s="34">
        <f>Данные!O23</f>
        <v>2</v>
      </c>
    </row>
    <row r="23" spans="1:3" ht="33.75" customHeight="1">
      <c r="A23" s="10" t="s">
        <v>75</v>
      </c>
      <c r="B23" s="34">
        <f>Данные!N24</f>
        <v>2</v>
      </c>
      <c r="C23" s="34">
        <f>Данные!O24</f>
        <v>2</v>
      </c>
    </row>
    <row r="24" spans="1:3">
      <c r="A24" s="6" t="s">
        <v>1</v>
      </c>
      <c r="B24" s="46">
        <f>Данные!N25</f>
        <v>1.2777777777777777</v>
      </c>
      <c r="C24" s="46">
        <f>Данные!O25</f>
        <v>1.8888888888888888</v>
      </c>
    </row>
    <row r="25" spans="1:3">
      <c r="A25" s="7" t="s">
        <v>0</v>
      </c>
      <c r="B25" s="46">
        <f>Данные!N26</f>
        <v>63.888888888888886</v>
      </c>
      <c r="C25" s="46">
        <f>Данные!O26</f>
        <v>94.444444444444443</v>
      </c>
    </row>
    <row r="26" spans="1:3" ht="39">
      <c r="A26" s="8" t="s">
        <v>24</v>
      </c>
      <c r="B26" s="34" t="str">
        <f>Данные!N27</f>
        <v>Формируются</v>
      </c>
      <c r="C26" s="34" t="str">
        <f>Данные!O27</f>
        <v>Сформированы</v>
      </c>
    </row>
    <row r="27" spans="1:3" ht="15.75">
      <c r="A27" s="44" t="s">
        <v>6</v>
      </c>
      <c r="B27" s="34"/>
      <c r="C27" s="34"/>
    </row>
    <row r="28" spans="1:3" ht="15.75">
      <c r="A28" s="4" t="s">
        <v>7</v>
      </c>
      <c r="B28" s="34"/>
      <c r="C28" s="34"/>
    </row>
    <row r="29" spans="1:3" ht="21" customHeight="1">
      <c r="A29" s="1" t="s">
        <v>76</v>
      </c>
      <c r="B29" s="34">
        <f>Данные!N30</f>
        <v>2</v>
      </c>
      <c r="C29" s="34">
        <f>Данные!O30</f>
        <v>2</v>
      </c>
    </row>
    <row r="30" spans="1:3" ht="27.75" customHeight="1">
      <c r="A30" s="1" t="s">
        <v>77</v>
      </c>
      <c r="B30" s="34">
        <f>Данные!N31</f>
        <v>2</v>
      </c>
      <c r="C30" s="34">
        <f>Данные!O31</f>
        <v>2</v>
      </c>
    </row>
    <row r="31" spans="1:3" ht="15.75">
      <c r="A31" s="4" t="s">
        <v>19</v>
      </c>
      <c r="B31" s="34"/>
      <c r="C31" s="34"/>
    </row>
    <row r="32" spans="1:3" ht="29.25" customHeight="1">
      <c r="A32" s="1" t="s">
        <v>78</v>
      </c>
      <c r="B32" s="34">
        <f>Данные!N33</f>
        <v>1</v>
      </c>
      <c r="C32" s="34">
        <f>Данные!O33</f>
        <v>1</v>
      </c>
    </row>
    <row r="33" spans="1:3" ht="31.5" customHeight="1">
      <c r="A33" s="4" t="s">
        <v>8</v>
      </c>
      <c r="B33" s="34"/>
      <c r="C33" s="34"/>
    </row>
    <row r="34" spans="1:3" ht="29.25" customHeight="1">
      <c r="A34" s="1" t="s">
        <v>79</v>
      </c>
      <c r="B34" s="34">
        <f>Данные!N35</f>
        <v>1</v>
      </c>
      <c r="C34" s="34">
        <f>Данные!O35</f>
        <v>2</v>
      </c>
    </row>
    <row r="35" spans="1:3" ht="31.5" customHeight="1">
      <c r="A35" s="1" t="s">
        <v>80</v>
      </c>
      <c r="B35" s="34">
        <f>Данные!N36</f>
        <v>1</v>
      </c>
      <c r="C35" s="34">
        <f>Данные!O36</f>
        <v>1</v>
      </c>
    </row>
    <row r="36" spans="1:3">
      <c r="A36" s="1" t="s">
        <v>81</v>
      </c>
      <c r="B36" s="34">
        <f>Данные!N37</f>
        <v>1</v>
      </c>
      <c r="C36" s="34">
        <f>Данные!O37</f>
        <v>1</v>
      </c>
    </row>
    <row r="37" spans="1:3" ht="33.75" customHeight="1">
      <c r="A37" s="4" t="s">
        <v>9</v>
      </c>
      <c r="B37" s="34"/>
      <c r="C37" s="34"/>
    </row>
    <row r="38" spans="1:3">
      <c r="A38" s="1" t="s">
        <v>82</v>
      </c>
      <c r="B38" s="34">
        <f>Данные!N39</f>
        <v>2</v>
      </c>
      <c r="C38" s="34">
        <f>Данные!O39</f>
        <v>2</v>
      </c>
    </row>
    <row r="39" spans="1:3" ht="27.75" customHeight="1">
      <c r="A39" s="1" t="s">
        <v>83</v>
      </c>
      <c r="B39" s="34">
        <f>Данные!N40</f>
        <v>1</v>
      </c>
      <c r="C39" s="34">
        <f>Данные!O40</f>
        <v>2</v>
      </c>
    </row>
    <row r="40" spans="1:3">
      <c r="A40" s="1" t="s">
        <v>84</v>
      </c>
      <c r="B40" s="34">
        <f>Данные!N41</f>
        <v>1</v>
      </c>
      <c r="C40" s="34">
        <f>Данные!O41</f>
        <v>2</v>
      </c>
    </row>
    <row r="41" spans="1:3" ht="26.25">
      <c r="A41" s="1" t="s">
        <v>85</v>
      </c>
      <c r="B41" s="34">
        <f>Данные!N42</f>
        <v>1</v>
      </c>
      <c r="C41" s="34">
        <f>Данные!O42</f>
        <v>2</v>
      </c>
    </row>
    <row r="42" spans="1:3" ht="21" customHeight="1">
      <c r="A42" s="1" t="s">
        <v>86</v>
      </c>
      <c r="B42" s="34">
        <f>Данные!N43</f>
        <v>1</v>
      </c>
      <c r="C42" s="34">
        <f>Данные!O43</f>
        <v>2</v>
      </c>
    </row>
    <row r="43" spans="1:3" ht="16.5" customHeight="1">
      <c r="A43" s="4" t="s">
        <v>10</v>
      </c>
      <c r="B43" s="34">
        <f>Данные!N44</f>
        <v>0</v>
      </c>
      <c r="C43" s="34">
        <f>Данные!O44</f>
        <v>0</v>
      </c>
    </row>
    <row r="44" spans="1:3" ht="23.25" customHeight="1">
      <c r="A44" s="12" t="s">
        <v>87</v>
      </c>
      <c r="B44" s="34">
        <f>Данные!N45</f>
        <v>1</v>
      </c>
      <c r="C44" s="34">
        <f>Данные!O45</f>
        <v>2</v>
      </c>
    </row>
    <row r="45" spans="1:3" ht="18" customHeight="1">
      <c r="A45" s="12" t="s">
        <v>88</v>
      </c>
      <c r="B45" s="34">
        <f>Данные!N46</f>
        <v>1</v>
      </c>
      <c r="C45" s="34">
        <f>Данные!O46</f>
        <v>1</v>
      </c>
    </row>
    <row r="46" spans="1:3" ht="30.75" customHeight="1">
      <c r="A46" s="12" t="s">
        <v>89</v>
      </c>
      <c r="B46" s="34">
        <f>Данные!N47</f>
        <v>0</v>
      </c>
      <c r="C46" s="34">
        <f>Данные!O47</f>
        <v>1</v>
      </c>
    </row>
    <row r="47" spans="1:3">
      <c r="A47" s="12" t="s">
        <v>90</v>
      </c>
      <c r="B47" s="34">
        <f>Данные!N48</f>
        <v>1</v>
      </c>
      <c r="C47" s="34">
        <f>Данные!O48</f>
        <v>1</v>
      </c>
    </row>
    <row r="48" spans="1:3" ht="29.25" customHeight="1">
      <c r="A48" s="12" t="s">
        <v>91</v>
      </c>
      <c r="B48" s="34">
        <f>Данные!N49</f>
        <v>1</v>
      </c>
      <c r="C48" s="34">
        <f>Данные!O49</f>
        <v>1</v>
      </c>
    </row>
    <row r="49" spans="1:3" ht="22.5" customHeight="1">
      <c r="A49" s="12" t="s">
        <v>92</v>
      </c>
      <c r="B49" s="34">
        <f>Данные!N50</f>
        <v>1</v>
      </c>
      <c r="C49" s="34">
        <f>Данные!O50</f>
        <v>1</v>
      </c>
    </row>
    <row r="50" spans="1:3">
      <c r="A50" s="12" t="s">
        <v>93</v>
      </c>
      <c r="B50" s="34">
        <f>Данные!N51</f>
        <v>1</v>
      </c>
      <c r="C50" s="34">
        <f>Данные!O51</f>
        <v>1</v>
      </c>
    </row>
    <row r="51" spans="1:3" ht="31.5" customHeight="1">
      <c r="A51" s="12" t="s">
        <v>94</v>
      </c>
      <c r="B51" s="34">
        <f>Данные!N52</f>
        <v>1</v>
      </c>
      <c r="C51" s="34">
        <f>Данные!O52</f>
        <v>1</v>
      </c>
    </row>
    <row r="52" spans="1:3">
      <c r="A52" s="6" t="s">
        <v>1</v>
      </c>
      <c r="B52" s="46">
        <f>Данные!N53</f>
        <v>1.1052631578947369</v>
      </c>
      <c r="C52" s="46">
        <f>Данные!O53</f>
        <v>1.4736842105263157</v>
      </c>
    </row>
    <row r="53" spans="1:3">
      <c r="A53" s="6" t="s">
        <v>0</v>
      </c>
      <c r="B53" s="46">
        <f>Данные!N54</f>
        <v>55.26315789473685</v>
      </c>
      <c r="C53" s="46">
        <f>Данные!O54</f>
        <v>73.68421052631578</v>
      </c>
    </row>
    <row r="54" spans="1:3" ht="72" customHeight="1">
      <c r="A54" s="8" t="s">
        <v>23</v>
      </c>
      <c r="B54" s="34" t="str">
        <f>Данные!N55</f>
        <v>Формируются</v>
      </c>
      <c r="C54" s="34" t="str">
        <f>Данные!O55</f>
        <v>Формируются</v>
      </c>
    </row>
    <row r="55" spans="1:3" ht="15.75">
      <c r="A55" s="45" t="s">
        <v>11</v>
      </c>
      <c r="B55" s="34"/>
      <c r="C55" s="34"/>
    </row>
    <row r="56" spans="1:3" ht="15.75">
      <c r="A56" s="4" t="s">
        <v>12</v>
      </c>
      <c r="B56" s="34"/>
      <c r="C56" s="34"/>
    </row>
    <row r="57" spans="1:3" ht="30.75" customHeight="1">
      <c r="A57" s="52" t="s">
        <v>95</v>
      </c>
      <c r="B57" s="34">
        <f>Данные!N58</f>
        <v>2</v>
      </c>
      <c r="C57" s="34">
        <f>Данные!O58</f>
        <v>2</v>
      </c>
    </row>
    <row r="58" spans="1:3" ht="21" customHeight="1">
      <c r="A58" s="52" t="s">
        <v>96</v>
      </c>
      <c r="B58" s="34">
        <f>Данные!N59</f>
        <v>2</v>
      </c>
      <c r="C58" s="34">
        <f>Данные!O59</f>
        <v>2</v>
      </c>
    </row>
    <row r="59" spans="1:3">
      <c r="A59" s="52" t="s">
        <v>97</v>
      </c>
      <c r="B59" s="34">
        <f>Данные!N60</f>
        <v>1</v>
      </c>
      <c r="C59" s="34">
        <f>Данные!O60</f>
        <v>1</v>
      </c>
    </row>
    <row r="60" spans="1:3" ht="38.25" customHeight="1">
      <c r="A60" s="52" t="s">
        <v>98</v>
      </c>
      <c r="B60" s="34">
        <f>Данные!N61</f>
        <v>1</v>
      </c>
      <c r="C60" s="34">
        <f>Данные!O61</f>
        <v>2</v>
      </c>
    </row>
    <row r="61" spans="1:3" ht="26.25">
      <c r="A61" s="52" t="s">
        <v>99</v>
      </c>
      <c r="B61" s="34">
        <f>Данные!N62</f>
        <v>1</v>
      </c>
      <c r="C61" s="34">
        <f>Данные!O62</f>
        <v>2</v>
      </c>
    </row>
    <row r="62" spans="1:3">
      <c r="A62" s="52" t="s">
        <v>100</v>
      </c>
      <c r="B62" s="34">
        <f>Данные!N63</f>
        <v>1</v>
      </c>
      <c r="C62" s="34">
        <f>Данные!O63</f>
        <v>2</v>
      </c>
    </row>
    <row r="63" spans="1:3" ht="18" customHeight="1">
      <c r="A63" s="52" t="s">
        <v>101</v>
      </c>
      <c r="B63" s="34">
        <f>Данные!N64</f>
        <v>1</v>
      </c>
      <c r="C63" s="34">
        <f>Данные!O64</f>
        <v>1</v>
      </c>
    </row>
    <row r="64" spans="1:3" ht="18.75" customHeight="1">
      <c r="A64" s="52" t="s">
        <v>102</v>
      </c>
      <c r="B64" s="34">
        <f>Данные!N65</f>
        <v>1</v>
      </c>
      <c r="C64" s="34">
        <f>Данные!O65</f>
        <v>1</v>
      </c>
    </row>
    <row r="65" spans="1:3">
      <c r="A65" s="52" t="s">
        <v>103</v>
      </c>
      <c r="B65" s="34">
        <f>Данные!N66</f>
        <v>1</v>
      </c>
      <c r="C65" s="34">
        <f>Данные!O66</f>
        <v>2</v>
      </c>
    </row>
    <row r="66" spans="1:3" ht="15.75">
      <c r="A66" s="53" t="s">
        <v>13</v>
      </c>
      <c r="B66" s="34"/>
      <c r="C66" s="34"/>
    </row>
    <row r="67" spans="1:3">
      <c r="A67" s="52" t="s">
        <v>104</v>
      </c>
      <c r="B67" s="34">
        <f>Данные!N68</f>
        <v>1</v>
      </c>
      <c r="C67" s="34">
        <f>Данные!O68</f>
        <v>1</v>
      </c>
    </row>
    <row r="68" spans="1:3" ht="17.25" customHeight="1">
      <c r="A68" s="52" t="s">
        <v>105</v>
      </c>
      <c r="B68" s="34">
        <f>Данные!N69</f>
        <v>1</v>
      </c>
      <c r="C68" s="34">
        <f>Данные!O69</f>
        <v>1</v>
      </c>
    </row>
    <row r="69" spans="1:3" ht="16.5" customHeight="1">
      <c r="A69" s="52" t="s">
        <v>106</v>
      </c>
      <c r="B69" s="34">
        <f>Данные!N70</f>
        <v>1</v>
      </c>
      <c r="C69" s="34">
        <f>Данные!O70</f>
        <v>2</v>
      </c>
    </row>
    <row r="70" spans="1:3">
      <c r="A70" s="52" t="s">
        <v>107</v>
      </c>
      <c r="B70" s="34">
        <f>Данные!N71</f>
        <v>1</v>
      </c>
      <c r="C70" s="34">
        <f>Данные!O71</f>
        <v>2</v>
      </c>
    </row>
    <row r="71" spans="1:3" ht="21.75" customHeight="1">
      <c r="A71" s="52" t="s">
        <v>108</v>
      </c>
      <c r="B71" s="34">
        <f>Данные!N72</f>
        <v>2</v>
      </c>
      <c r="C71" s="34">
        <f>Данные!O72</f>
        <v>2</v>
      </c>
    </row>
    <row r="72" spans="1:3">
      <c r="A72" s="6" t="s">
        <v>1</v>
      </c>
      <c r="B72" s="46">
        <f>Данные!N73</f>
        <v>1.2142857142857142</v>
      </c>
      <c r="C72" s="46">
        <f>Данные!O73</f>
        <v>1.6428571428571428</v>
      </c>
    </row>
    <row r="73" spans="1:3">
      <c r="A73" s="6" t="s">
        <v>0</v>
      </c>
      <c r="B73" s="46">
        <f>Данные!N74</f>
        <v>60.714285714285708</v>
      </c>
      <c r="C73" s="46">
        <f>Данные!O74</f>
        <v>82.142857142857139</v>
      </c>
    </row>
    <row r="74" spans="1:3" ht="73.5" customHeight="1">
      <c r="A74" s="8" t="s">
        <v>20</v>
      </c>
      <c r="B74" s="34" t="str">
        <f>Данные!N75</f>
        <v>Формируются</v>
      </c>
      <c r="C74" s="34" t="str">
        <f>Данные!O75</f>
        <v>Сформированы</v>
      </c>
    </row>
    <row r="75" spans="1:3" ht="15.75">
      <c r="A75" s="45" t="s">
        <v>14</v>
      </c>
      <c r="B75" s="34"/>
      <c r="C75" s="34"/>
    </row>
    <row r="76" spans="1:3" ht="15.75">
      <c r="A76" s="4" t="s">
        <v>15</v>
      </c>
      <c r="B76" s="34"/>
      <c r="C76" s="34"/>
    </row>
    <row r="77" spans="1:3" ht="32.25" customHeight="1">
      <c r="A77" s="12" t="s">
        <v>77</v>
      </c>
      <c r="B77" s="34">
        <f>Данные!N78</f>
        <v>2</v>
      </c>
      <c r="C77" s="34">
        <f>Данные!O78</f>
        <v>2</v>
      </c>
    </row>
    <row r="78" spans="1:3" ht="32.25" customHeight="1">
      <c r="A78" s="12" t="s">
        <v>109</v>
      </c>
      <c r="B78" s="34">
        <f>Данные!N79</f>
        <v>1</v>
      </c>
      <c r="C78" s="34">
        <f>Данные!O79</f>
        <v>2</v>
      </c>
    </row>
    <row r="79" spans="1:3" ht="32.25" customHeight="1">
      <c r="A79" s="12" t="s">
        <v>110</v>
      </c>
      <c r="B79" s="34">
        <f>Данные!N80</f>
        <v>1</v>
      </c>
      <c r="C79" s="34">
        <f>Данные!O80</f>
        <v>1</v>
      </c>
    </row>
    <row r="80" spans="1:3" ht="37.5" customHeight="1">
      <c r="A80" s="12" t="s">
        <v>111</v>
      </c>
      <c r="B80" s="34">
        <f>Данные!N81</f>
        <v>1</v>
      </c>
      <c r="C80" s="34">
        <f>Данные!O81</f>
        <v>2</v>
      </c>
    </row>
    <row r="81" spans="1:3" ht="32.25" customHeight="1">
      <c r="A81" s="12" t="s">
        <v>112</v>
      </c>
      <c r="B81" s="34">
        <f>Данные!N82</f>
        <v>1</v>
      </c>
      <c r="C81" s="34">
        <f>Данные!O82</f>
        <v>2</v>
      </c>
    </row>
    <row r="82" spans="1:3" ht="21.75" customHeight="1">
      <c r="A82" s="12" t="s">
        <v>113</v>
      </c>
      <c r="B82" s="34">
        <f>Данные!N83</f>
        <v>1</v>
      </c>
      <c r="C82" s="34">
        <f>Данные!O83</f>
        <v>2</v>
      </c>
    </row>
    <row r="83" spans="1:3" ht="13.5" customHeight="1">
      <c r="A83" s="12" t="s">
        <v>114</v>
      </c>
      <c r="B83" s="34">
        <f>Данные!N84</f>
        <v>1</v>
      </c>
      <c r="C83" s="34">
        <f>Данные!O84</f>
        <v>2</v>
      </c>
    </row>
    <row r="84" spans="1:3" ht="17.25" customHeight="1">
      <c r="A84" s="12" t="s">
        <v>115</v>
      </c>
      <c r="B84" s="34">
        <f>Данные!N85</f>
        <v>1</v>
      </c>
      <c r="C84" s="34">
        <f>Данные!O85</f>
        <v>2</v>
      </c>
    </row>
    <row r="85" spans="1:3" ht="32.25" customHeight="1">
      <c r="A85" s="4" t="s">
        <v>25</v>
      </c>
      <c r="B85" s="34"/>
      <c r="C85" s="34"/>
    </row>
    <row r="86" spans="1:3" ht="18.75" customHeight="1">
      <c r="A86" s="51" t="s">
        <v>116</v>
      </c>
      <c r="B86" s="34">
        <f>Данные!N87</f>
        <v>2</v>
      </c>
      <c r="C86" s="34">
        <f>Данные!O87</f>
        <v>2</v>
      </c>
    </row>
    <row r="87" spans="1:3">
      <c r="A87" s="51" t="s">
        <v>117</v>
      </c>
      <c r="B87" s="34">
        <f>Данные!N88</f>
        <v>1</v>
      </c>
      <c r="C87" s="34">
        <f>Данные!O88</f>
        <v>1</v>
      </c>
    </row>
    <row r="88" spans="1:3" ht="17.25" customHeight="1">
      <c r="A88" s="51" t="s">
        <v>118</v>
      </c>
      <c r="B88" s="34">
        <f>Данные!N89</f>
        <v>1</v>
      </c>
      <c r="C88" s="34">
        <f>Данные!O89</f>
        <v>1</v>
      </c>
    </row>
    <row r="89" spans="1:3" ht="15.75" customHeight="1">
      <c r="A89" s="51" t="s">
        <v>119</v>
      </c>
      <c r="B89" s="34">
        <f>Данные!N90</f>
        <v>2</v>
      </c>
      <c r="C89" s="34">
        <f>Данные!O90</f>
        <v>2</v>
      </c>
    </row>
    <row r="90" spans="1:3" ht="18.75" customHeight="1">
      <c r="A90" s="51" t="s">
        <v>120</v>
      </c>
      <c r="B90" s="34">
        <f>Данные!N91</f>
        <v>1</v>
      </c>
      <c r="C90" s="34">
        <f>Данные!O91</f>
        <v>2</v>
      </c>
    </row>
    <row r="91" spans="1:3" ht="18.75" customHeight="1">
      <c r="A91" s="51" t="s">
        <v>121</v>
      </c>
      <c r="B91" s="34">
        <f>Данные!N92</f>
        <v>2</v>
      </c>
      <c r="C91" s="34">
        <f>Данные!O92</f>
        <v>2</v>
      </c>
    </row>
    <row r="92" spans="1:3" ht="15" customHeight="1">
      <c r="A92" s="51" t="s">
        <v>122</v>
      </c>
      <c r="B92" s="34">
        <f>Данные!N93</f>
        <v>2</v>
      </c>
      <c r="C92" s="34">
        <f>Данные!O93</f>
        <v>2</v>
      </c>
    </row>
    <row r="93" spans="1:3">
      <c r="A93" s="6" t="s">
        <v>1</v>
      </c>
      <c r="B93" s="46">
        <f>Данные!N94</f>
        <v>1.3333333333333333</v>
      </c>
      <c r="C93" s="46">
        <f>Данные!O94</f>
        <v>1.8</v>
      </c>
    </row>
    <row r="94" spans="1:3">
      <c r="A94" s="6" t="s">
        <v>0</v>
      </c>
      <c r="B94" s="46">
        <f>Данные!N95</f>
        <v>66.666666666666657</v>
      </c>
      <c r="C94" s="46">
        <f>Данные!O95</f>
        <v>90</v>
      </c>
    </row>
    <row r="95" spans="1:3" ht="39">
      <c r="A95" s="8" t="s">
        <v>22</v>
      </c>
      <c r="B95" s="34" t="str">
        <f>Данные!N96</f>
        <v>Формируются</v>
      </c>
      <c r="C95" s="34" t="str">
        <f>Данные!O96</f>
        <v>Сформированы</v>
      </c>
    </row>
    <row r="96" spans="1:3" ht="15.75">
      <c r="A96" s="44" t="s">
        <v>16</v>
      </c>
      <c r="B96" s="34"/>
      <c r="C96" s="34"/>
    </row>
    <row r="97" spans="1:3" ht="15.75">
      <c r="A97" s="5" t="s">
        <v>17</v>
      </c>
      <c r="B97" s="34"/>
      <c r="C97" s="34"/>
    </row>
    <row r="98" spans="1:3" ht="21" customHeight="1">
      <c r="A98" s="3" t="s">
        <v>123</v>
      </c>
      <c r="B98" s="34">
        <f>Данные!N99</f>
        <v>2</v>
      </c>
      <c r="C98" s="34">
        <f>Данные!O99</f>
        <v>2</v>
      </c>
    </row>
    <row r="99" spans="1:3" ht="21.75" customHeight="1">
      <c r="A99" s="3" t="s">
        <v>124</v>
      </c>
      <c r="B99" s="34">
        <f>Данные!N100</f>
        <v>2</v>
      </c>
      <c r="C99" s="34">
        <f>Данные!O100</f>
        <v>2</v>
      </c>
    </row>
    <row r="100" spans="1:3" ht="33" customHeight="1">
      <c r="A100" s="3" t="s">
        <v>125</v>
      </c>
      <c r="B100" s="34">
        <f>Данные!N101</f>
        <v>2</v>
      </c>
      <c r="C100" s="34">
        <f>Данные!O101</f>
        <v>2</v>
      </c>
    </row>
    <row r="101" spans="1:3" ht="35.25" customHeight="1">
      <c r="A101" s="3" t="s">
        <v>126</v>
      </c>
      <c r="B101" s="34">
        <f>Данные!N102</f>
        <v>2</v>
      </c>
      <c r="C101" s="34">
        <f>Данные!O102</f>
        <v>2</v>
      </c>
    </row>
    <row r="102" spans="1:3" ht="19.5" customHeight="1">
      <c r="A102" s="3" t="s">
        <v>127</v>
      </c>
      <c r="B102" s="34">
        <f>Данные!N103</f>
        <v>2</v>
      </c>
      <c r="C102" s="34">
        <f>Данные!O103</f>
        <v>2</v>
      </c>
    </row>
    <row r="103" spans="1:3" ht="33" customHeight="1">
      <c r="A103" s="3" t="s">
        <v>128</v>
      </c>
      <c r="B103" s="34">
        <f>Данные!N104</f>
        <v>1</v>
      </c>
      <c r="C103" s="34">
        <f>Данные!O104</f>
        <v>2</v>
      </c>
    </row>
    <row r="104" spans="1:3" ht="27" customHeight="1">
      <c r="A104" s="3" t="s">
        <v>129</v>
      </c>
      <c r="B104" s="34">
        <f>Данные!N105</f>
        <v>0</v>
      </c>
      <c r="C104" s="34">
        <f>Данные!O105</f>
        <v>1</v>
      </c>
    </row>
    <row r="105" spans="1:3">
      <c r="A105" s="3" t="s">
        <v>130</v>
      </c>
      <c r="B105" s="34">
        <f>Данные!N106</f>
        <v>1</v>
      </c>
      <c r="C105" s="34">
        <f>Данные!O106</f>
        <v>2</v>
      </c>
    </row>
    <row r="106" spans="1:3" ht="32.25" customHeight="1">
      <c r="A106" s="3" t="s">
        <v>131</v>
      </c>
      <c r="B106" s="34">
        <f>Данные!N107</f>
        <v>0</v>
      </c>
      <c r="C106" s="34">
        <f>Данные!O107</f>
        <v>1</v>
      </c>
    </row>
    <row r="107" spans="1:3" ht="19.5" customHeight="1">
      <c r="A107" s="3" t="s">
        <v>132</v>
      </c>
      <c r="B107" s="34">
        <f>Данные!N108</f>
        <v>1</v>
      </c>
      <c r="C107" s="34">
        <f>Данные!O108</f>
        <v>1</v>
      </c>
    </row>
    <row r="108" spans="1:3" ht="13.5" customHeight="1">
      <c r="A108" s="5" t="s">
        <v>18</v>
      </c>
      <c r="B108" s="34">
        <f>Данные!N109</f>
        <v>0</v>
      </c>
      <c r="C108" s="34">
        <f>Данные!O109</f>
        <v>0</v>
      </c>
    </row>
    <row r="109" spans="1:3" ht="13.5" customHeight="1">
      <c r="A109" s="3" t="s">
        <v>133</v>
      </c>
      <c r="B109" s="34">
        <f>Данные!N110</f>
        <v>1</v>
      </c>
      <c r="C109" s="34">
        <f>Данные!O110</f>
        <v>2</v>
      </c>
    </row>
    <row r="110" spans="1:3" ht="15" customHeight="1">
      <c r="A110" s="3" t="s">
        <v>134</v>
      </c>
      <c r="B110" s="34">
        <f>Данные!N111</f>
        <v>2</v>
      </c>
      <c r="C110" s="34">
        <f>Данные!O111</f>
        <v>2</v>
      </c>
    </row>
    <row r="111" spans="1:3" ht="11.25" customHeight="1">
      <c r="A111" s="3" t="s">
        <v>135</v>
      </c>
      <c r="B111" s="34">
        <f>Данные!N112</f>
        <v>2</v>
      </c>
      <c r="C111" s="34">
        <f>Данные!O112</f>
        <v>2</v>
      </c>
    </row>
    <row r="112" spans="1:3">
      <c r="A112" s="3" t="s">
        <v>136</v>
      </c>
      <c r="B112" s="34">
        <f>Данные!N113</f>
        <v>2</v>
      </c>
      <c r="C112" s="34">
        <f>Данные!O113</f>
        <v>2</v>
      </c>
    </row>
    <row r="113" spans="1:3" ht="14.25" customHeight="1">
      <c r="A113" s="3" t="s">
        <v>137</v>
      </c>
      <c r="B113" s="34">
        <f>Данные!N114</f>
        <v>2</v>
      </c>
      <c r="C113" s="34">
        <f>Данные!O114</f>
        <v>2</v>
      </c>
    </row>
    <row r="114" spans="1:3" ht="33" customHeight="1">
      <c r="A114" s="3" t="s">
        <v>138</v>
      </c>
      <c r="B114" s="34">
        <f>Данные!N115</f>
        <v>2</v>
      </c>
      <c r="C114" s="34">
        <f>Данные!O115</f>
        <v>2</v>
      </c>
    </row>
    <row r="115" spans="1:3" ht="29.25" customHeight="1">
      <c r="A115" s="3" t="s">
        <v>139</v>
      </c>
      <c r="B115" s="34">
        <f>Данные!N116</f>
        <v>1</v>
      </c>
      <c r="C115" s="34">
        <f>Данные!O116</f>
        <v>2</v>
      </c>
    </row>
    <row r="116" spans="1:3">
      <c r="A116" s="6" t="s">
        <v>1</v>
      </c>
      <c r="B116" s="46">
        <f>Данные!N117</f>
        <v>1.7142857142857142</v>
      </c>
      <c r="C116" s="46">
        <f>Данные!O117</f>
        <v>2</v>
      </c>
    </row>
    <row r="117" spans="1:3">
      <c r="A117" s="6" t="s">
        <v>0</v>
      </c>
      <c r="B117" s="46">
        <f>Данные!N118</f>
        <v>85.714285714285708</v>
      </c>
      <c r="C117" s="46">
        <f>Данные!O118</f>
        <v>100</v>
      </c>
    </row>
    <row r="118" spans="1:3" ht="77.25" customHeight="1">
      <c r="A118" s="8" t="s">
        <v>21</v>
      </c>
      <c r="B118" s="34" t="str">
        <f>Данные!N119</f>
        <v>Сформированы</v>
      </c>
      <c r="C118" s="34" t="str">
        <f>Данные!O119</f>
        <v>Сформированы</v>
      </c>
    </row>
  </sheetData>
  <mergeCells count="4">
    <mergeCell ref="B1:C1"/>
    <mergeCell ref="F4:J4"/>
    <mergeCell ref="G6:H6"/>
    <mergeCell ref="I6:J6"/>
  </mergeCells>
  <conditionalFormatting sqref="B3:C118">
    <cfRule type="cellIs" dxfId="319" priority="14" operator="equal">
      <formula>3</formula>
    </cfRule>
    <cfRule type="cellIs" dxfId="318" priority="15" operator="equal">
      <formula>2</formula>
    </cfRule>
    <cfRule type="cellIs" dxfId="317" priority="16" operator="equal">
      <formula>1</formula>
    </cfRule>
  </conditionalFormatting>
  <conditionalFormatting sqref="B117:B118">
    <cfRule type="cellIs" dxfId="316" priority="11" operator="equal">
      <formula>3</formula>
    </cfRule>
    <cfRule type="cellIs" dxfId="315" priority="12" operator="equal">
      <formula>2</formula>
    </cfRule>
    <cfRule type="cellIs" dxfId="314" priority="13" operator="equal">
      <formula>1</formula>
    </cfRule>
  </conditionalFormatting>
  <conditionalFormatting sqref="B118">
    <cfRule type="containsText" dxfId="313" priority="10" operator="containsText" text="Сформированы">
      <formula>NOT(ISERROR(SEARCH("Сформированы",B118)))</formula>
    </cfRule>
  </conditionalFormatting>
  <conditionalFormatting sqref="B118 B95 B74 B54 B26">
    <cfRule type="containsText" dxfId="312" priority="7" operator="containsText" text="Не сформированы">
      <formula>NOT(ISERROR(SEARCH("Не сформированы",B26)))</formula>
    </cfRule>
    <cfRule type="containsText" dxfId="311" priority="8" operator="containsText" text="Сформированы">
      <formula>NOT(ISERROR(SEARCH("Сформированы",B26)))</formula>
    </cfRule>
    <cfRule type="containsText" dxfId="310" priority="9" operator="containsText" text="Формируются">
      <formula>NOT(ISERROR(SEARCH("Формируются",B26)))</formula>
    </cfRule>
  </conditionalFormatting>
  <conditionalFormatting sqref="C118 C95 C74 C54 C26">
    <cfRule type="containsText" dxfId="309" priority="4" operator="containsText" text="Формируются">
      <formula>NOT(ISERROR(SEARCH("Формируются",C26)))</formula>
    </cfRule>
    <cfRule type="containsText" dxfId="308" priority="5" operator="containsText" text="Не сформированы">
      <formula>NOT(ISERROR(SEARCH("Не сформированы",C26)))</formula>
    </cfRule>
    <cfRule type="containsText" dxfId="307" priority="6" operator="containsText" text="Сформированы">
      <formula>NOT(ISERROR(SEARCH("Сформированы",C26)))</formula>
    </cfRule>
  </conditionalFormatting>
  <conditionalFormatting sqref="H8:H12 J8:J12">
    <cfRule type="cellIs" dxfId="306" priority="1" operator="equal">
      <formula>"Не сформированы"</formula>
    </cfRule>
    <cfRule type="containsText" dxfId="305" priority="2" operator="containsText" text="Формируются">
      <formula>NOT(ISERROR(SEARCH("Формируются",H8)))</formula>
    </cfRule>
    <cfRule type="containsText" dxfId="30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Данные</vt:lpstr>
      <vt:lpstr>Результат по группе</vt:lpstr>
      <vt:lpstr>Инд результаты ребенка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2022-05-09T09:12:37Z</dcterms:modified>
</cp:coreProperties>
</file>